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figure 2\"/>
    </mc:Choice>
  </mc:AlternateContent>
  <bookViews>
    <workbookView xWindow="16560" yWindow="744" windowWidth="24036" windowHeight="16980"/>
  </bookViews>
  <sheets>
    <sheet name="dat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2" l="1"/>
  <c r="D43" i="2"/>
  <c r="E81" i="2"/>
  <c r="F81" i="2"/>
  <c r="C29" i="2" l="1"/>
  <c r="C30" i="2"/>
  <c r="AH35" i="2" l="1"/>
  <c r="Q56" i="2" s="1"/>
  <c r="AH36" i="2"/>
  <c r="Q57" i="2" s="1"/>
  <c r="AH37" i="2"/>
  <c r="Q58" i="2" s="1"/>
  <c r="AH38" i="2"/>
  <c r="Q59" i="2" s="1"/>
  <c r="AH39" i="2"/>
  <c r="Q60" i="2" s="1"/>
  <c r="AH40" i="2"/>
  <c r="Q61" i="2" s="1"/>
  <c r="AH41" i="2"/>
  <c r="Q62" i="2" s="1"/>
  <c r="AH42" i="2"/>
  <c r="Q63" i="2" s="1"/>
  <c r="AG43" i="2"/>
  <c r="AH43" i="2"/>
  <c r="AA43" i="2" l="1"/>
  <c r="Z43" i="2"/>
  <c r="Y43" i="2"/>
  <c r="X43" i="2"/>
  <c r="W43" i="2"/>
  <c r="V43" i="2"/>
  <c r="AA42" i="2"/>
  <c r="Z42" i="2"/>
  <c r="Y42" i="2"/>
  <c r="X42" i="2"/>
  <c r="W42" i="2"/>
  <c r="V42" i="2"/>
  <c r="AA41" i="2"/>
  <c r="Z41" i="2"/>
  <c r="Y41" i="2"/>
  <c r="X41" i="2"/>
  <c r="W41" i="2"/>
  <c r="V41" i="2"/>
  <c r="AA40" i="2"/>
  <c r="Z40" i="2"/>
  <c r="Y40" i="2"/>
  <c r="X40" i="2"/>
  <c r="W40" i="2"/>
  <c r="V40" i="2"/>
  <c r="AA39" i="2"/>
  <c r="Z39" i="2"/>
  <c r="Y39" i="2"/>
  <c r="X39" i="2"/>
  <c r="W39" i="2"/>
  <c r="V39" i="2"/>
  <c r="AA38" i="2"/>
  <c r="Z38" i="2"/>
  <c r="Y38" i="2"/>
  <c r="X38" i="2"/>
  <c r="W38" i="2"/>
  <c r="V38" i="2"/>
  <c r="AA37" i="2"/>
  <c r="Z37" i="2"/>
  <c r="Y37" i="2"/>
  <c r="X37" i="2"/>
  <c r="W37" i="2"/>
  <c r="V37" i="2"/>
  <c r="AA36" i="2"/>
  <c r="Z36" i="2"/>
  <c r="Y36" i="2"/>
  <c r="X36" i="2"/>
  <c r="W36" i="2"/>
  <c r="V36" i="2"/>
  <c r="AA35" i="2"/>
  <c r="Z35" i="2"/>
  <c r="Y35" i="2"/>
  <c r="X35" i="2"/>
  <c r="W35" i="2"/>
  <c r="V35" i="2"/>
  <c r="Z34" i="2"/>
  <c r="Y34" i="2"/>
  <c r="X34" i="2"/>
  <c r="W34" i="2"/>
  <c r="V34" i="2"/>
  <c r="Y33" i="2"/>
  <c r="X33" i="2"/>
  <c r="W33" i="2"/>
  <c r="V33" i="2"/>
  <c r="X32" i="2"/>
  <c r="W32" i="2"/>
  <c r="V32" i="2"/>
  <c r="W31" i="2"/>
  <c r="V31" i="2"/>
  <c r="V30" i="2"/>
  <c r="C51" i="2" s="1"/>
  <c r="V29" i="2"/>
  <c r="V28" i="2"/>
  <c r="V27" i="2"/>
  <c r="AB27" i="2"/>
  <c r="S51" i="2" l="1"/>
  <c r="S50" i="2"/>
  <c r="C50" i="2"/>
  <c r="AF43" i="2"/>
  <c r="AE43" i="2"/>
  <c r="AD43" i="2"/>
  <c r="AC43" i="2"/>
  <c r="AB43" i="2"/>
  <c r="AG42" i="2"/>
  <c r="AF42" i="2"/>
  <c r="AE42" i="2"/>
  <c r="AD42" i="2"/>
  <c r="AC42" i="2"/>
  <c r="AB42" i="2"/>
  <c r="AG41" i="2"/>
  <c r="AF41" i="2"/>
  <c r="AE41" i="2"/>
  <c r="AD41" i="2"/>
  <c r="AC41" i="2"/>
  <c r="AB41" i="2"/>
  <c r="AG40" i="2"/>
  <c r="AF40" i="2"/>
  <c r="AE40" i="2"/>
  <c r="AD40" i="2"/>
  <c r="AC40" i="2"/>
  <c r="AB40" i="2"/>
  <c r="AG39" i="2"/>
  <c r="AF39" i="2"/>
  <c r="AE39" i="2"/>
  <c r="AD39" i="2"/>
  <c r="AC39" i="2"/>
  <c r="AB39" i="2"/>
  <c r="AG38" i="2"/>
  <c r="AF38" i="2"/>
  <c r="AE38" i="2"/>
  <c r="AD38" i="2"/>
  <c r="AC38" i="2"/>
  <c r="AB38" i="2"/>
  <c r="AG37" i="2"/>
  <c r="AF37" i="2"/>
  <c r="AE37" i="2"/>
  <c r="AD37" i="2"/>
  <c r="AC37" i="2"/>
  <c r="AB37" i="2"/>
  <c r="AG36" i="2"/>
  <c r="AF36" i="2"/>
  <c r="AE36" i="2"/>
  <c r="AD36" i="2"/>
  <c r="AC36" i="2"/>
  <c r="AB36" i="2"/>
  <c r="AG35" i="2"/>
  <c r="AF35" i="2"/>
  <c r="AE35" i="2"/>
  <c r="AD35" i="2"/>
  <c r="AC35" i="2"/>
  <c r="AB35" i="2"/>
  <c r="AF34" i="2"/>
  <c r="AE34" i="2"/>
  <c r="AD34" i="2"/>
  <c r="AC34" i="2"/>
  <c r="AB34" i="2"/>
  <c r="AE33" i="2"/>
  <c r="AD33" i="2"/>
  <c r="AC33" i="2"/>
  <c r="AB33" i="2"/>
  <c r="AD32" i="2"/>
  <c r="AC32" i="2"/>
  <c r="AB32" i="2"/>
  <c r="AC31" i="2"/>
  <c r="AB31" i="2"/>
  <c r="AB30" i="2"/>
  <c r="AB29" i="2"/>
  <c r="AB28" i="2"/>
  <c r="I42" i="2" l="1"/>
  <c r="H42" i="2"/>
  <c r="I27" i="2"/>
  <c r="O27" i="2"/>
  <c r="I28" i="2"/>
  <c r="O28" i="2"/>
  <c r="I29" i="2"/>
  <c r="O29" i="2"/>
  <c r="I30" i="2"/>
  <c r="O30" i="2"/>
  <c r="D31" i="2"/>
  <c r="I31" i="2"/>
  <c r="J31" i="2"/>
  <c r="O31" i="2"/>
  <c r="P31" i="2"/>
  <c r="D32" i="2"/>
  <c r="E32" i="2"/>
  <c r="I32" i="2"/>
  <c r="J32" i="2"/>
  <c r="K32" i="2"/>
  <c r="O32" i="2"/>
  <c r="P32" i="2"/>
  <c r="Q32" i="2"/>
  <c r="D33" i="2"/>
  <c r="E33" i="2"/>
  <c r="F33" i="2"/>
  <c r="I33" i="2"/>
  <c r="J33" i="2"/>
  <c r="K33" i="2"/>
  <c r="L33" i="2"/>
  <c r="O33" i="2"/>
  <c r="P33" i="2"/>
  <c r="Q33" i="2"/>
  <c r="R33" i="2"/>
  <c r="D34" i="2"/>
  <c r="E34" i="2"/>
  <c r="F34" i="2"/>
  <c r="G34" i="2"/>
  <c r="I34" i="2"/>
  <c r="J34" i="2"/>
  <c r="K34" i="2"/>
  <c r="L34" i="2"/>
  <c r="M34" i="2"/>
  <c r="O34" i="2"/>
  <c r="P34" i="2"/>
  <c r="Q34" i="2"/>
  <c r="R34" i="2"/>
  <c r="S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D42" i="2"/>
  <c r="E42" i="2"/>
  <c r="F42" i="2"/>
  <c r="G42" i="2"/>
  <c r="J42" i="2"/>
  <c r="K42" i="2"/>
  <c r="L42" i="2"/>
  <c r="M42" i="2"/>
  <c r="N42" i="2"/>
  <c r="O42" i="2"/>
  <c r="P42" i="2"/>
  <c r="Q42" i="2"/>
  <c r="R42" i="2"/>
  <c r="S42" i="2"/>
  <c r="T42" i="2"/>
  <c r="C28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G43" i="2"/>
  <c r="E43" i="2"/>
  <c r="F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E66" i="2" l="1"/>
  <c r="E77" i="2" s="1"/>
  <c r="G67" i="2"/>
  <c r="F79" i="2" s="1"/>
  <c r="E75" i="2"/>
  <c r="E67" i="2"/>
  <c r="F77" i="2" s="1"/>
  <c r="D67" i="2"/>
  <c r="F76" i="2" s="1"/>
  <c r="H66" i="2"/>
  <c r="E80" i="2" s="1"/>
  <c r="H67" i="2"/>
  <c r="F80" i="2" s="1"/>
  <c r="G66" i="2"/>
  <c r="E79" i="2" s="1"/>
  <c r="C67" i="2"/>
  <c r="F75" i="2" s="1"/>
  <c r="F66" i="2"/>
  <c r="E78" i="2" s="1"/>
  <c r="F67" i="2"/>
  <c r="F78" i="2" s="1"/>
  <c r="C57" i="2"/>
  <c r="S57" i="2"/>
  <c r="H60" i="2"/>
  <c r="X60" i="2"/>
  <c r="F58" i="2"/>
  <c r="V58" i="2"/>
  <c r="G57" i="2"/>
  <c r="W57" i="2"/>
  <c r="H56" i="2"/>
  <c r="X56" i="2"/>
  <c r="D56" i="2"/>
  <c r="T56" i="2"/>
  <c r="E54" i="2"/>
  <c r="U54" i="2"/>
  <c r="E53" i="2"/>
  <c r="U53" i="2"/>
  <c r="C56" i="2"/>
  <c r="S56" i="2"/>
  <c r="D63" i="2"/>
  <c r="T63" i="2"/>
  <c r="E62" i="2"/>
  <c r="U62" i="2"/>
  <c r="F61" i="2"/>
  <c r="V61" i="2"/>
  <c r="G60" i="2"/>
  <c r="W60" i="2"/>
  <c r="H59" i="2"/>
  <c r="X59" i="2"/>
  <c r="G56" i="2"/>
  <c r="W56" i="2"/>
  <c r="D54" i="2"/>
  <c r="T54" i="2"/>
  <c r="D66" i="2"/>
  <c r="E76" i="2" s="1"/>
  <c r="C63" i="2"/>
  <c r="S63" i="2"/>
  <c r="C59" i="2"/>
  <c r="S59" i="2"/>
  <c r="C55" i="2"/>
  <c r="S55" i="2"/>
  <c r="C49" i="2"/>
  <c r="S49" i="2"/>
  <c r="G63" i="2"/>
  <c r="W63" i="2"/>
  <c r="H62" i="2"/>
  <c r="X62" i="2"/>
  <c r="D62" i="2"/>
  <c r="T62" i="2"/>
  <c r="E61" i="2"/>
  <c r="U61" i="2"/>
  <c r="F60" i="2"/>
  <c r="V60" i="2"/>
  <c r="G59" i="2"/>
  <c r="W59" i="2"/>
  <c r="H58" i="2"/>
  <c r="X58" i="2"/>
  <c r="D58" i="2"/>
  <c r="T58" i="2"/>
  <c r="E57" i="2"/>
  <c r="U57" i="2"/>
  <c r="F56" i="2"/>
  <c r="V56" i="2"/>
  <c r="D55" i="2"/>
  <c r="T55" i="2"/>
  <c r="D52" i="2"/>
  <c r="T52" i="2"/>
  <c r="C61" i="2"/>
  <c r="S61" i="2"/>
  <c r="C53" i="2"/>
  <c r="S53" i="2"/>
  <c r="E63" i="2"/>
  <c r="U63" i="2"/>
  <c r="F62" i="2"/>
  <c r="V62" i="2"/>
  <c r="G61" i="2"/>
  <c r="W61" i="2"/>
  <c r="D60" i="2"/>
  <c r="T60" i="2"/>
  <c r="E59" i="2"/>
  <c r="U59" i="2"/>
  <c r="F55" i="2"/>
  <c r="V55" i="2"/>
  <c r="Y63" i="2"/>
  <c r="K63" i="2"/>
  <c r="C60" i="2"/>
  <c r="S60" i="2"/>
  <c r="C52" i="2"/>
  <c r="S52" i="2"/>
  <c r="D59" i="2"/>
  <c r="T59" i="2"/>
  <c r="E58" i="2"/>
  <c r="U58" i="2"/>
  <c r="F57" i="2"/>
  <c r="V57" i="2"/>
  <c r="E55" i="2"/>
  <c r="U55" i="2"/>
  <c r="D53" i="2"/>
  <c r="T53" i="2"/>
  <c r="C62" i="2"/>
  <c r="S62" i="2"/>
  <c r="C58" i="2"/>
  <c r="S58" i="2"/>
  <c r="C54" i="2"/>
  <c r="S54" i="2"/>
  <c r="F63" i="2"/>
  <c r="V63" i="2"/>
  <c r="G62" i="2"/>
  <c r="W62" i="2"/>
  <c r="H61" i="2"/>
  <c r="X61" i="2"/>
  <c r="D61" i="2"/>
  <c r="T61" i="2"/>
  <c r="E60" i="2"/>
  <c r="U60" i="2"/>
  <c r="F59" i="2"/>
  <c r="V59" i="2"/>
  <c r="G58" i="2"/>
  <c r="W58" i="2"/>
  <c r="H57" i="2"/>
  <c r="X57" i="2"/>
  <c r="D57" i="2"/>
  <c r="T57" i="2"/>
  <c r="E56" i="2"/>
  <c r="U56" i="2"/>
  <c r="G55" i="2"/>
  <c r="W55" i="2"/>
  <c r="F54" i="2"/>
  <c r="V54" i="2"/>
  <c r="H63" i="2"/>
  <c r="X63" i="2"/>
  <c r="L63" i="2"/>
  <c r="Z63" i="2"/>
  <c r="AC62" i="2"/>
  <c r="O62" i="2"/>
  <c r="Y62" i="2"/>
  <c r="K62" i="2"/>
  <c r="AD61" i="2"/>
  <c r="P61" i="2"/>
  <c r="Z61" i="2"/>
  <c r="L61" i="2"/>
  <c r="AA60" i="2"/>
  <c r="M60" i="2"/>
  <c r="AB59" i="2"/>
  <c r="N59" i="2"/>
  <c r="AC58" i="2"/>
  <c r="O58" i="2"/>
  <c r="Y58" i="2"/>
  <c r="K58" i="2"/>
  <c r="AD57" i="2"/>
  <c r="P57" i="2"/>
  <c r="Z57" i="2"/>
  <c r="L57" i="2"/>
  <c r="AA56" i="2"/>
  <c r="M56" i="2"/>
  <c r="Z55" i="2"/>
  <c r="L55" i="2"/>
  <c r="Z54" i="2"/>
  <c r="L54" i="2"/>
  <c r="AA53" i="2"/>
  <c r="M53" i="2"/>
  <c r="K52" i="2"/>
  <c r="Y52" i="2"/>
  <c r="AB62" i="2"/>
  <c r="N62" i="2"/>
  <c r="AC61" i="2"/>
  <c r="O61" i="2"/>
  <c r="Y61" i="2"/>
  <c r="K61" i="2"/>
  <c r="AD60" i="2"/>
  <c r="P60" i="2"/>
  <c r="Z60" i="2"/>
  <c r="L60" i="2"/>
  <c r="AA59" i="2"/>
  <c r="M59" i="2"/>
  <c r="AB58" i="2"/>
  <c r="N58" i="2"/>
  <c r="AC57" i="2"/>
  <c r="O57" i="2"/>
  <c r="Y57" i="2"/>
  <c r="K57" i="2"/>
  <c r="AD56" i="2"/>
  <c r="P56" i="2"/>
  <c r="Z56" i="2"/>
  <c r="L56" i="2"/>
  <c r="O55" i="2"/>
  <c r="AC55" i="2"/>
  <c r="Y55" i="2"/>
  <c r="K55" i="2"/>
  <c r="Y54" i="2"/>
  <c r="K54" i="2"/>
  <c r="L53" i="2"/>
  <c r="Z53" i="2"/>
  <c r="Y50" i="2"/>
  <c r="K50" i="2"/>
  <c r="K48" i="2"/>
  <c r="Y48" i="2"/>
  <c r="AD63" i="2"/>
  <c r="P63" i="2"/>
  <c r="AB63" i="2"/>
  <c r="N63" i="2"/>
  <c r="M62" i="2"/>
  <c r="AA62" i="2"/>
  <c r="N61" i="2"/>
  <c r="AB61" i="2"/>
  <c r="AC60" i="2"/>
  <c r="O60" i="2"/>
  <c r="K60" i="2"/>
  <c r="Y60" i="2"/>
  <c r="P59" i="2"/>
  <c r="AD59" i="2"/>
  <c r="Z59" i="2"/>
  <c r="L59" i="2"/>
  <c r="M58" i="2"/>
  <c r="AA58" i="2"/>
  <c r="N57" i="2"/>
  <c r="AB57" i="2"/>
  <c r="O56" i="2"/>
  <c r="AC56" i="2"/>
  <c r="Y56" i="2"/>
  <c r="K56" i="2"/>
  <c r="N55" i="2"/>
  <c r="AB55" i="2"/>
  <c r="N54" i="2"/>
  <c r="AB54" i="2"/>
  <c r="Y53" i="2"/>
  <c r="K53" i="2"/>
  <c r="AC63" i="2"/>
  <c r="O63" i="2"/>
  <c r="AA63" i="2"/>
  <c r="M63" i="2"/>
  <c r="AD62" i="2"/>
  <c r="P62" i="2"/>
  <c r="L62" i="2"/>
  <c r="Z62" i="2"/>
  <c r="AA61" i="2"/>
  <c r="M61" i="2"/>
  <c r="AB60" i="2"/>
  <c r="N60" i="2"/>
  <c r="O59" i="2"/>
  <c r="AC59" i="2"/>
  <c r="Y59" i="2"/>
  <c r="K59" i="2"/>
  <c r="AD58" i="2"/>
  <c r="P58" i="2"/>
  <c r="Z58" i="2"/>
  <c r="L58" i="2"/>
  <c r="M57" i="2"/>
  <c r="AA57" i="2"/>
  <c r="AB56" i="2"/>
  <c r="N56" i="2"/>
  <c r="AA55" i="2"/>
  <c r="M55" i="2"/>
  <c r="AA54" i="2"/>
  <c r="M54" i="2"/>
  <c r="Z52" i="2"/>
  <c r="L52" i="2"/>
  <c r="K51" i="2"/>
  <c r="Y51" i="2"/>
  <c r="Y49" i="2"/>
  <c r="K49" i="2"/>
</calcChain>
</file>

<file path=xl/sharedStrings.xml><?xml version="1.0" encoding="utf-8"?>
<sst xmlns="http://schemas.openxmlformats.org/spreadsheetml/2006/main" count="59" uniqueCount="21">
  <si>
    <t/>
  </si>
  <si>
    <t>F10</t>
  </si>
  <si>
    <t>raw data</t>
  </si>
  <si>
    <t>mean</t>
  </si>
  <si>
    <t>SD</t>
  </si>
  <si>
    <t>n</t>
  </si>
  <si>
    <t>n:2</t>
  </si>
  <si>
    <t>n:3</t>
  </si>
  <si>
    <t>average eficiency</t>
  </si>
  <si>
    <t>size effect, avarage efficiency</t>
  </si>
  <si>
    <t>size, nt</t>
  </si>
  <si>
    <t>L8</t>
  </si>
  <si>
    <t>linear 34</t>
  </si>
  <si>
    <t>Primer</t>
  </si>
  <si>
    <t>data from gel:20190211</t>
  </si>
  <si>
    <t>Extension effiency</t>
  </si>
  <si>
    <t>P10+3xGAA</t>
  </si>
  <si>
    <t>P10</t>
  </si>
  <si>
    <t>P10+3GAA</t>
  </si>
  <si>
    <t>data from gel: 20190127</t>
  </si>
  <si>
    <t>n:5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</si>
</sst>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NumberFormat="1"/>
    <xf numFmtId="0" fontId="1" fillId="0" borderId="0" xfId="0" applyFont="1"/>
    <xf numFmtId="0" fontId="1" fillId="0" borderId="0" xfId="0" applyNumberFormat="1" applyFont="1"/>
    <xf numFmtId="0" fontId="0" fillId="0" borderId="0" xfId="0" applyFill="1"/>
    <xf numFmtId="0" fontId="2" fillId="0" borderId="0" xfId="0" applyFont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0" fontId="2" fillId="0" borderId="0" xfId="0" applyFont="1" applyFill="1"/>
    <xf numFmtId="0" fontId="0" fillId="0" borderId="1" xfId="0" applyBorder="1"/>
    <xf numFmtId="0" fontId="0" fillId="0" borderId="2" xfId="0" applyBorder="1"/>
    <xf numFmtId="0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NumberFormat="1" applyBorder="1"/>
    <xf numFmtId="0" fontId="0" fillId="0" borderId="5" xfId="0" applyBorder="1"/>
    <xf numFmtId="0" fontId="2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7" xfId="0" applyNumberFormat="1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 effect, avarage efficiency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data!$D$72</c:f>
              <c:strCache>
                <c:ptCount val="1"/>
                <c:pt idx="0">
                  <c:v>size effect, avarage efficiency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3554896186741212E-2"/>
                  <c:y val="-0.135395413543187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data!$F$75:$F$80</c:f>
                <c:numCache>
                  <c:formatCode>General</c:formatCode>
                  <c:ptCount val="6"/>
                  <c:pt idx="0">
                    <c:v>4.9875232651959388E-2</c:v>
                  </c:pt>
                  <c:pt idx="1">
                    <c:v>3.1615591629393341E-2</c:v>
                  </c:pt>
                  <c:pt idx="2">
                    <c:v>4.4423234830574095E-2</c:v>
                  </c:pt>
                  <c:pt idx="3">
                    <c:v>7.9712227669050076E-2</c:v>
                  </c:pt>
                  <c:pt idx="4">
                    <c:v>6.3462572922559579E-2</c:v>
                  </c:pt>
                  <c:pt idx="5">
                    <c:v>0.1007257343186399</c:v>
                  </c:pt>
                </c:numCache>
              </c:numRef>
            </c:plus>
            <c:minus>
              <c:numRef>
                <c:f>data!$F$75:$F$80</c:f>
                <c:numCache>
                  <c:formatCode>General</c:formatCode>
                  <c:ptCount val="6"/>
                  <c:pt idx="0">
                    <c:v>4.9875232651959388E-2</c:v>
                  </c:pt>
                  <c:pt idx="1">
                    <c:v>3.1615591629393341E-2</c:v>
                  </c:pt>
                  <c:pt idx="2">
                    <c:v>4.4423234830574095E-2</c:v>
                  </c:pt>
                  <c:pt idx="3">
                    <c:v>7.9712227669050076E-2</c:v>
                  </c:pt>
                  <c:pt idx="4">
                    <c:v>6.3462572922559579E-2</c:v>
                  </c:pt>
                  <c:pt idx="5">
                    <c:v>0.1007257343186399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data!$D$75:$D$80</c:f>
              <c:numCache>
                <c:formatCode>General</c:formatCode>
                <c:ptCount val="6"/>
                <c:pt idx="0">
                  <c:v>58</c:v>
                </c:pt>
                <c:pt idx="1">
                  <c:v>46</c:v>
                </c:pt>
                <c:pt idx="2">
                  <c:v>43</c:v>
                </c:pt>
                <c:pt idx="3">
                  <c:v>40</c:v>
                </c:pt>
                <c:pt idx="4">
                  <c:v>37</c:v>
                </c:pt>
                <c:pt idx="5">
                  <c:v>34</c:v>
                </c:pt>
              </c:numCache>
            </c:numRef>
          </c:xVal>
          <c:yVal>
            <c:numRef>
              <c:f>data!$E$75:$E$80</c:f>
              <c:numCache>
                <c:formatCode>General</c:formatCode>
                <c:ptCount val="6"/>
                <c:pt idx="0">
                  <c:v>0.58193543582816398</c:v>
                </c:pt>
                <c:pt idx="1">
                  <c:v>0.56211183058401892</c:v>
                </c:pt>
                <c:pt idx="2">
                  <c:v>0.51081255326417785</c:v>
                </c:pt>
                <c:pt idx="3">
                  <c:v>0.51587538112452758</c:v>
                </c:pt>
                <c:pt idx="4">
                  <c:v>0.53325818812444681</c:v>
                </c:pt>
                <c:pt idx="5">
                  <c:v>0.47556466523055069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73-4094-A53C-C6D363E5B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848607"/>
        <c:axId val="1216719951"/>
      </c:scatterChart>
      <c:valAx>
        <c:axId val="1198848607"/>
        <c:scaling>
          <c:orientation val="minMax"/>
          <c:max val="60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circle size, 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216719951"/>
        <c:crosses val="autoZero"/>
        <c:crossBetween val="midCat"/>
      </c:valAx>
      <c:valAx>
        <c:axId val="1216719951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Avarage etension efficiency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198848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245345</xdr:colOff>
      <xdr:row>70</xdr:row>
      <xdr:rowOff>13736</xdr:rowOff>
    </xdr:from>
    <xdr:to>
      <xdr:col>11</xdr:col>
      <xdr:colOff>160436</xdr:colOff>
      <xdr:row>84</xdr:row>
      <xdr:rowOff>89937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8981486B-AAB6-BA4A-B43A-52AA2469B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86"/>
  <sheetViews>
    <sheetView tabSelected="1" zoomScale="60" zoomScaleNormal="60" workbookViewId="0">
      <selection activeCell="R81" sqref="R81"/>
    </sheetView>
  </sheetViews>
  <sheetFormatPr defaultColWidth="11.5546875" defaultRowHeight="14.4" x14ac:dyDescent="0.3"/>
  <cols>
    <col min="2" max="2" width="23.21875" bestFit="1" customWidth="1"/>
    <col min="8" max="8" width="10.77734375" style="1"/>
  </cols>
  <sheetData>
    <row r="2" spans="2:34" x14ac:dyDescent="0.3">
      <c r="B2" s="5" t="s">
        <v>2</v>
      </c>
    </row>
    <row r="3" spans="2:34" x14ac:dyDescent="0.3">
      <c r="C3" t="s">
        <v>14</v>
      </c>
      <c r="V3" t="s">
        <v>19</v>
      </c>
    </row>
    <row r="4" spans="2:34" x14ac:dyDescent="0.3">
      <c r="B4" s="2"/>
      <c r="C4" s="2" t="s">
        <v>16</v>
      </c>
      <c r="D4" s="2"/>
      <c r="E4" s="2"/>
      <c r="F4" s="2"/>
      <c r="G4" s="2"/>
      <c r="H4" s="3"/>
      <c r="I4" s="2" t="s">
        <v>17</v>
      </c>
      <c r="J4" s="2"/>
      <c r="K4" s="2"/>
      <c r="L4" s="2"/>
      <c r="M4" s="2"/>
      <c r="N4" s="2"/>
      <c r="O4" s="2" t="s">
        <v>17</v>
      </c>
      <c r="P4" s="2"/>
      <c r="Q4" s="2"/>
      <c r="R4" s="2"/>
      <c r="S4" s="2"/>
      <c r="T4" s="2"/>
      <c r="V4" s="2" t="s">
        <v>18</v>
      </c>
      <c r="W4" s="2"/>
      <c r="X4" s="2"/>
      <c r="Y4" s="2"/>
      <c r="Z4" s="2"/>
      <c r="AA4" s="2"/>
      <c r="AB4" s="2" t="s">
        <v>17</v>
      </c>
      <c r="AC4" s="2"/>
      <c r="AD4" s="2"/>
      <c r="AE4" s="2"/>
      <c r="AF4" s="2"/>
      <c r="AG4" s="2"/>
    </row>
    <row r="5" spans="2:34" x14ac:dyDescent="0.3">
      <c r="B5" s="2"/>
      <c r="C5" s="2">
        <v>16</v>
      </c>
      <c r="D5" s="2">
        <v>12</v>
      </c>
      <c r="E5" s="2">
        <v>11</v>
      </c>
      <c r="F5" s="2">
        <v>10</v>
      </c>
      <c r="G5" s="2">
        <v>9</v>
      </c>
      <c r="H5" s="3">
        <v>8</v>
      </c>
      <c r="I5" s="2">
        <v>16</v>
      </c>
      <c r="J5" s="2">
        <v>12</v>
      </c>
      <c r="K5" s="2">
        <v>11</v>
      </c>
      <c r="L5" s="2">
        <v>10</v>
      </c>
      <c r="M5" s="2">
        <v>9</v>
      </c>
      <c r="N5" s="2">
        <v>8</v>
      </c>
      <c r="O5" s="2">
        <v>16</v>
      </c>
      <c r="P5" s="2">
        <v>12</v>
      </c>
      <c r="Q5" s="2">
        <v>11</v>
      </c>
      <c r="R5" s="2">
        <v>10</v>
      </c>
      <c r="S5" s="2">
        <v>9</v>
      </c>
      <c r="T5" s="2">
        <v>8</v>
      </c>
      <c r="V5" s="2">
        <v>16</v>
      </c>
      <c r="W5" s="2">
        <v>12</v>
      </c>
      <c r="X5" s="2">
        <v>11</v>
      </c>
      <c r="Y5" s="2">
        <v>10</v>
      </c>
      <c r="Z5" s="2">
        <v>9</v>
      </c>
      <c r="AA5" s="2">
        <v>8</v>
      </c>
      <c r="AB5" s="2">
        <v>16</v>
      </c>
      <c r="AC5" s="2">
        <v>12</v>
      </c>
      <c r="AD5" s="2">
        <v>11</v>
      </c>
      <c r="AE5" s="2">
        <v>10</v>
      </c>
      <c r="AF5" s="2">
        <v>9</v>
      </c>
      <c r="AG5" s="2">
        <v>8</v>
      </c>
      <c r="AH5" t="s">
        <v>11</v>
      </c>
    </row>
    <row r="6" spans="2:34" x14ac:dyDescent="0.3">
      <c r="B6" s="2">
        <v>16</v>
      </c>
      <c r="C6" s="2"/>
      <c r="D6" s="2"/>
      <c r="E6" s="2"/>
      <c r="F6" s="2"/>
      <c r="G6" s="2"/>
      <c r="H6" s="3"/>
      <c r="I6" s="3">
        <v>5494.87</v>
      </c>
      <c r="J6" s="2"/>
      <c r="K6" s="2"/>
      <c r="L6" s="2"/>
      <c r="M6" s="2"/>
      <c r="N6" s="2"/>
      <c r="O6" s="2">
        <v>10686.83</v>
      </c>
      <c r="P6" s="2"/>
      <c r="Q6" s="2"/>
      <c r="R6" s="2"/>
      <c r="S6" s="2"/>
      <c r="T6" s="2"/>
      <c r="V6" s="1"/>
      <c r="W6" s="1"/>
      <c r="X6" s="1" t="s">
        <v>0</v>
      </c>
      <c r="Y6" s="1" t="s">
        <v>0</v>
      </c>
      <c r="Z6" s="1" t="s">
        <v>0</v>
      </c>
      <c r="AA6" s="1" t="s">
        <v>0</v>
      </c>
      <c r="AB6" s="1">
        <v>1893.6</v>
      </c>
      <c r="AC6" s="2"/>
      <c r="AD6" s="2"/>
      <c r="AE6" s="2"/>
      <c r="AF6" s="2"/>
      <c r="AG6" s="2"/>
    </row>
    <row r="7" spans="2:34" x14ac:dyDescent="0.3">
      <c r="B7" s="2">
        <v>15</v>
      </c>
      <c r="C7" s="6">
        <v>794.57</v>
      </c>
      <c r="D7" s="6"/>
      <c r="E7" s="6"/>
      <c r="F7" s="6"/>
      <c r="G7" s="6"/>
      <c r="H7" s="7"/>
      <c r="I7" s="6">
        <v>9935.49</v>
      </c>
      <c r="J7" s="6"/>
      <c r="K7" s="6"/>
      <c r="L7" s="6"/>
      <c r="M7" s="6"/>
      <c r="N7" s="6"/>
      <c r="O7" s="6">
        <v>12587.65</v>
      </c>
      <c r="P7" s="6"/>
      <c r="Q7" s="6"/>
      <c r="R7" s="6"/>
      <c r="S7" s="6"/>
      <c r="T7" s="6"/>
      <c r="U7" s="4"/>
      <c r="V7" s="8"/>
      <c r="W7" s="8"/>
      <c r="X7" s="8" t="s">
        <v>0</v>
      </c>
      <c r="Y7" s="8" t="s">
        <v>0</v>
      </c>
      <c r="Z7" s="8" t="s">
        <v>0</v>
      </c>
      <c r="AA7" s="8" t="s">
        <v>0</v>
      </c>
      <c r="AB7" s="1">
        <v>2997.55</v>
      </c>
      <c r="AC7" s="2"/>
      <c r="AD7" s="2"/>
      <c r="AE7" s="2"/>
      <c r="AF7" s="2"/>
      <c r="AG7" s="2"/>
    </row>
    <row r="8" spans="2:34" x14ac:dyDescent="0.3">
      <c r="B8" s="2">
        <v>14</v>
      </c>
      <c r="C8" s="6">
        <v>2129.4299999999998</v>
      </c>
      <c r="D8" s="6"/>
      <c r="E8" s="6"/>
      <c r="F8" s="6"/>
      <c r="G8" s="6"/>
      <c r="H8" s="7"/>
      <c r="I8" s="6">
        <v>11165.8</v>
      </c>
      <c r="J8" s="6"/>
      <c r="K8" s="6"/>
      <c r="L8" s="6"/>
      <c r="M8" s="6"/>
      <c r="N8" s="6"/>
      <c r="O8" s="6">
        <v>12752.24</v>
      </c>
      <c r="P8" s="6"/>
      <c r="Q8" s="6"/>
      <c r="R8" s="6"/>
      <c r="S8" s="6"/>
      <c r="T8" s="6"/>
      <c r="U8" s="4"/>
      <c r="V8" s="8">
        <v>3166.4</v>
      </c>
      <c r="W8" s="8"/>
      <c r="X8" s="8" t="s">
        <v>0</v>
      </c>
      <c r="Y8" s="8" t="s">
        <v>0</v>
      </c>
      <c r="Z8" s="8" t="s">
        <v>0</v>
      </c>
      <c r="AA8" s="8" t="s">
        <v>0</v>
      </c>
      <c r="AB8" s="1">
        <v>3799.62</v>
      </c>
      <c r="AC8" s="2"/>
      <c r="AD8" s="2"/>
      <c r="AE8" s="2"/>
      <c r="AF8" s="2"/>
      <c r="AG8" s="2"/>
    </row>
    <row r="9" spans="2:34" x14ac:dyDescent="0.3">
      <c r="B9" s="2">
        <v>13</v>
      </c>
      <c r="C9" s="6">
        <v>11580.44</v>
      </c>
      <c r="D9" s="6"/>
      <c r="E9" s="6"/>
      <c r="F9" s="6"/>
      <c r="G9" s="6"/>
      <c r="H9" s="7"/>
      <c r="I9" s="6">
        <v>13831.02</v>
      </c>
      <c r="J9" s="6"/>
      <c r="K9" s="6"/>
      <c r="L9" s="6"/>
      <c r="M9" s="6"/>
      <c r="N9" s="6"/>
      <c r="O9" s="6">
        <v>15561.37</v>
      </c>
      <c r="P9" s="6"/>
      <c r="Q9" s="6"/>
      <c r="R9" s="6"/>
      <c r="S9" s="6"/>
      <c r="T9" s="6"/>
      <c r="U9" s="4"/>
      <c r="V9" s="8">
        <v>19656.900000000001</v>
      </c>
      <c r="W9" s="8">
        <v>10623.4</v>
      </c>
      <c r="X9" s="8" t="s">
        <v>0</v>
      </c>
      <c r="Y9" s="8"/>
      <c r="Z9" s="8" t="s">
        <v>0</v>
      </c>
      <c r="AA9" s="8" t="s">
        <v>0</v>
      </c>
      <c r="AB9" s="1">
        <v>5143.68</v>
      </c>
      <c r="AC9" s="2"/>
      <c r="AD9" s="2"/>
      <c r="AE9" s="2"/>
      <c r="AF9" s="2"/>
      <c r="AG9" s="2"/>
    </row>
    <row r="10" spans="2:34" x14ac:dyDescent="0.3">
      <c r="B10" s="2">
        <v>12</v>
      </c>
      <c r="C10" s="6">
        <v>4429.6400000000003</v>
      </c>
      <c r="D10" s="6">
        <v>3937.81</v>
      </c>
      <c r="E10" s="6"/>
      <c r="F10" s="6"/>
      <c r="G10" s="6"/>
      <c r="H10" s="7"/>
      <c r="I10" s="6">
        <v>17383.59</v>
      </c>
      <c r="J10" s="6">
        <v>14543.78</v>
      </c>
      <c r="K10" s="6"/>
      <c r="L10" s="6"/>
      <c r="M10" s="6"/>
      <c r="N10" s="6"/>
      <c r="O10" s="6">
        <v>18174.86</v>
      </c>
      <c r="P10" s="6">
        <v>22021.35</v>
      </c>
      <c r="Q10" s="6"/>
      <c r="R10" s="6"/>
      <c r="S10" s="6"/>
      <c r="T10" s="6"/>
      <c r="U10" s="4"/>
      <c r="V10" s="8">
        <v>14267.15</v>
      </c>
      <c r="W10" s="8">
        <v>10115.76</v>
      </c>
      <c r="X10" s="8" t="s">
        <v>0</v>
      </c>
      <c r="Y10" s="8"/>
      <c r="Z10" s="8" t="s">
        <v>0</v>
      </c>
      <c r="AA10" s="8" t="s">
        <v>0</v>
      </c>
      <c r="AB10" s="1">
        <v>6641.27</v>
      </c>
      <c r="AC10" s="1">
        <v>4926.4399999999996</v>
      </c>
      <c r="AD10" s="2"/>
      <c r="AE10" s="2"/>
      <c r="AF10" s="2"/>
      <c r="AG10" s="2"/>
    </row>
    <row r="11" spans="2:34" x14ac:dyDescent="0.3">
      <c r="B11" s="2">
        <v>11</v>
      </c>
      <c r="C11" s="6">
        <v>8054.09</v>
      </c>
      <c r="D11" s="6">
        <v>6281.34</v>
      </c>
      <c r="E11" s="6">
        <v>2917.48</v>
      </c>
      <c r="F11" s="6"/>
      <c r="G11" s="6"/>
      <c r="H11" s="7"/>
      <c r="I11" s="6">
        <v>21682.98</v>
      </c>
      <c r="J11" s="6">
        <v>13954.9</v>
      </c>
      <c r="K11" s="6">
        <v>8660.77</v>
      </c>
      <c r="L11" s="6"/>
      <c r="M11" s="6"/>
      <c r="N11" s="6"/>
      <c r="O11" s="6">
        <v>22192.38</v>
      </c>
      <c r="P11" s="6">
        <v>19801.18</v>
      </c>
      <c r="Q11" s="6">
        <v>26641.27</v>
      </c>
      <c r="R11" s="6"/>
      <c r="S11" s="6"/>
      <c r="T11" s="6"/>
      <c r="U11" s="4"/>
      <c r="V11" s="8">
        <v>19342.599999999999</v>
      </c>
      <c r="W11" s="8">
        <v>13160.69</v>
      </c>
      <c r="X11" s="8"/>
      <c r="Y11" s="8">
        <v>42004.71</v>
      </c>
      <c r="Z11" s="8"/>
      <c r="AA11" s="8" t="s">
        <v>0</v>
      </c>
      <c r="AB11" s="1">
        <v>8942.65</v>
      </c>
      <c r="AC11" s="1">
        <v>7513.31</v>
      </c>
      <c r="AD11" s="1">
        <v>9220.7099999999991</v>
      </c>
      <c r="AE11" s="2"/>
      <c r="AF11" s="2"/>
      <c r="AG11" s="2"/>
    </row>
    <row r="12" spans="2:34" x14ac:dyDescent="0.3">
      <c r="B12" s="2">
        <v>10</v>
      </c>
      <c r="C12" s="6">
        <v>13682.13</v>
      </c>
      <c r="D12" s="6">
        <v>15519.46</v>
      </c>
      <c r="E12" s="6">
        <v>9829</v>
      </c>
      <c r="F12" s="6">
        <v>345.07</v>
      </c>
      <c r="G12" s="6"/>
      <c r="H12" s="7"/>
      <c r="I12" s="6">
        <v>29141.14</v>
      </c>
      <c r="J12" s="6">
        <v>21227.15</v>
      </c>
      <c r="K12" s="6">
        <v>19636.38</v>
      </c>
      <c r="L12" s="6">
        <v>39480.660000000003</v>
      </c>
      <c r="M12" s="6"/>
      <c r="N12" s="6"/>
      <c r="O12" s="6">
        <v>27595.55</v>
      </c>
      <c r="P12" s="6">
        <v>27046.31</v>
      </c>
      <c r="Q12" s="6">
        <v>32340.29</v>
      </c>
      <c r="R12" s="6">
        <v>33079.82</v>
      </c>
      <c r="S12" s="6"/>
      <c r="T12" s="6"/>
      <c r="U12" s="4"/>
      <c r="V12" s="8">
        <v>27797.47</v>
      </c>
      <c r="W12" s="8">
        <v>16926.080000000002</v>
      </c>
      <c r="X12" s="8">
        <v>17280.54</v>
      </c>
      <c r="Y12" s="8">
        <v>31968.29</v>
      </c>
      <c r="Z12" s="8"/>
      <c r="AA12" s="8" t="s">
        <v>0</v>
      </c>
      <c r="AB12" s="1">
        <v>12362.69</v>
      </c>
      <c r="AC12" s="1">
        <v>14743.23</v>
      </c>
      <c r="AD12" s="1">
        <v>11576.24</v>
      </c>
      <c r="AE12" s="1">
        <v>2937.11</v>
      </c>
      <c r="AF12" s="2"/>
      <c r="AG12" s="2"/>
    </row>
    <row r="13" spans="2:34" x14ac:dyDescent="0.3">
      <c r="B13" s="2">
        <v>9</v>
      </c>
      <c r="C13" s="6">
        <v>16735.75</v>
      </c>
      <c r="D13" s="6">
        <v>32884.33</v>
      </c>
      <c r="E13" s="6">
        <v>25797.35</v>
      </c>
      <c r="F13" s="6">
        <v>2481.71</v>
      </c>
      <c r="G13" s="6">
        <v>4598.66</v>
      </c>
      <c r="H13" s="7"/>
      <c r="I13" s="6">
        <v>40991.019999999997</v>
      </c>
      <c r="J13" s="6">
        <v>20783.11</v>
      </c>
      <c r="K13" s="6">
        <v>40782.379999999997</v>
      </c>
      <c r="L13" s="6">
        <v>33151.599999999999</v>
      </c>
      <c r="M13" s="6">
        <v>163232.1</v>
      </c>
      <c r="N13" s="6"/>
      <c r="O13" s="6">
        <v>38674.01</v>
      </c>
      <c r="P13" s="6">
        <v>23818.76</v>
      </c>
      <c r="Q13" s="6">
        <v>56360.2</v>
      </c>
      <c r="R13" s="6">
        <v>20877.39</v>
      </c>
      <c r="S13" s="6">
        <v>91482.71</v>
      </c>
      <c r="T13" s="6"/>
      <c r="U13" s="4"/>
      <c r="V13" s="8">
        <v>37661.65</v>
      </c>
      <c r="W13" s="8">
        <v>28893.8</v>
      </c>
      <c r="X13" s="8">
        <v>10366.81</v>
      </c>
      <c r="Y13" s="8">
        <v>18687.28</v>
      </c>
      <c r="Z13" s="8">
        <v>18939.28</v>
      </c>
      <c r="AA13" s="8"/>
      <c r="AB13" s="1">
        <v>17246.53</v>
      </c>
      <c r="AC13" s="1">
        <v>17129.759999999998</v>
      </c>
      <c r="AD13" s="1">
        <v>22270.35</v>
      </c>
      <c r="AE13" s="1">
        <v>4177.1899999999996</v>
      </c>
      <c r="AF13" s="1">
        <v>30561.38</v>
      </c>
      <c r="AG13" s="2"/>
    </row>
    <row r="14" spans="2:34" x14ac:dyDescent="0.3">
      <c r="B14" s="2">
        <v>8</v>
      </c>
      <c r="C14" s="6">
        <v>20818.810000000001</v>
      </c>
      <c r="D14" s="6">
        <v>23646.03</v>
      </c>
      <c r="E14" s="6">
        <v>82707.88</v>
      </c>
      <c r="F14" s="6">
        <v>5684.16</v>
      </c>
      <c r="G14" s="6">
        <v>7851.78</v>
      </c>
      <c r="H14" s="7">
        <v>747.9</v>
      </c>
      <c r="I14" s="6">
        <v>74900.31</v>
      </c>
      <c r="J14" s="6">
        <v>21073.200000000001</v>
      </c>
      <c r="K14" s="6">
        <v>40543.370000000003</v>
      </c>
      <c r="L14" s="6">
        <v>49124.76</v>
      </c>
      <c r="M14" s="6">
        <v>51449.66</v>
      </c>
      <c r="N14" s="6">
        <v>33172.800000000003</v>
      </c>
      <c r="O14" s="6">
        <v>73014.94</v>
      </c>
      <c r="P14" s="6">
        <v>26760.27</v>
      </c>
      <c r="Q14" s="6">
        <v>51643.25</v>
      </c>
      <c r="R14" s="6">
        <v>35914.230000000003</v>
      </c>
      <c r="S14" s="6">
        <v>46224.75</v>
      </c>
      <c r="T14" s="6">
        <v>34858.67</v>
      </c>
      <c r="U14" s="4"/>
      <c r="V14" s="8">
        <v>49549.07</v>
      </c>
      <c r="W14" s="8">
        <v>19271.41</v>
      </c>
      <c r="X14" s="8">
        <v>37286.39</v>
      </c>
      <c r="Y14" s="8">
        <v>17835.48</v>
      </c>
      <c r="Z14" s="8">
        <v>11943.57</v>
      </c>
      <c r="AA14" s="8">
        <v>6660.69</v>
      </c>
      <c r="AB14" s="1">
        <v>27459.8</v>
      </c>
      <c r="AC14" s="1">
        <v>15395.78</v>
      </c>
      <c r="AD14" s="1">
        <v>27935</v>
      </c>
      <c r="AE14" s="1">
        <v>5032.74</v>
      </c>
      <c r="AF14" s="1">
        <v>17974.21</v>
      </c>
      <c r="AG14" s="1">
        <v>88042.45</v>
      </c>
      <c r="AH14" s="2">
        <v>2068419</v>
      </c>
    </row>
    <row r="15" spans="2:34" x14ac:dyDescent="0.3">
      <c r="B15" s="2">
        <v>7</v>
      </c>
      <c r="C15" s="6">
        <v>31997.5</v>
      </c>
      <c r="D15" s="6">
        <v>35055.1</v>
      </c>
      <c r="E15" s="6">
        <v>45567.54</v>
      </c>
      <c r="F15" s="6">
        <v>47774.879999999997</v>
      </c>
      <c r="G15" s="6">
        <v>15728.81</v>
      </c>
      <c r="H15" s="7">
        <v>1393.95</v>
      </c>
      <c r="I15" s="6">
        <v>151570.70000000001</v>
      </c>
      <c r="J15" s="6">
        <v>27209.25</v>
      </c>
      <c r="K15" s="6">
        <v>48716.98</v>
      </c>
      <c r="L15" s="6">
        <v>53859.71</v>
      </c>
      <c r="M15" s="6">
        <v>86062.5</v>
      </c>
      <c r="N15" s="6">
        <v>56717.55</v>
      </c>
      <c r="O15" s="6">
        <v>148592.79999999999</v>
      </c>
      <c r="P15" s="6">
        <v>35776.160000000003</v>
      </c>
      <c r="Q15" s="6">
        <v>60528.1</v>
      </c>
      <c r="R15" s="6">
        <v>36099.11</v>
      </c>
      <c r="S15" s="6">
        <v>67716.23</v>
      </c>
      <c r="T15" s="6">
        <v>43958.29</v>
      </c>
      <c r="U15" s="4"/>
      <c r="V15" s="8">
        <v>71202.820000000007</v>
      </c>
      <c r="W15" s="8">
        <v>37393.51</v>
      </c>
      <c r="X15" s="8">
        <v>31939.31</v>
      </c>
      <c r="Y15" s="8">
        <v>56736.06</v>
      </c>
      <c r="Z15" s="8">
        <v>9585.92</v>
      </c>
      <c r="AA15" s="8">
        <v>5766.26</v>
      </c>
      <c r="AB15" s="1">
        <v>42063.03</v>
      </c>
      <c r="AC15" s="1">
        <v>21148.76</v>
      </c>
      <c r="AD15" s="1">
        <v>35531.35</v>
      </c>
      <c r="AE15" s="1">
        <v>6117.94</v>
      </c>
      <c r="AF15" s="1">
        <v>30947.39</v>
      </c>
      <c r="AG15" s="1">
        <v>63480.49</v>
      </c>
      <c r="AH15" s="2">
        <v>2109482</v>
      </c>
    </row>
    <row r="16" spans="2:34" x14ac:dyDescent="0.3">
      <c r="B16" s="2">
        <v>6</v>
      </c>
      <c r="C16" s="6">
        <v>45555.9</v>
      </c>
      <c r="D16" s="6">
        <v>57116.33</v>
      </c>
      <c r="E16" s="6">
        <v>75429.289999999994</v>
      </c>
      <c r="F16" s="6">
        <v>25368.11</v>
      </c>
      <c r="G16" s="6">
        <v>209095.1</v>
      </c>
      <c r="H16" s="7">
        <v>3587.74</v>
      </c>
      <c r="I16" s="6">
        <v>368340.1</v>
      </c>
      <c r="J16" s="6">
        <v>32453.97</v>
      </c>
      <c r="K16" s="6">
        <v>56278.17</v>
      </c>
      <c r="L16" s="6">
        <v>58514.1</v>
      </c>
      <c r="M16" s="6">
        <v>76642.320000000007</v>
      </c>
      <c r="N16" s="6">
        <v>67079.3</v>
      </c>
      <c r="O16" s="6">
        <v>377409.3</v>
      </c>
      <c r="P16" s="6">
        <v>46552.71</v>
      </c>
      <c r="Q16" s="6">
        <v>71472.160000000003</v>
      </c>
      <c r="R16" s="6">
        <v>37185.53</v>
      </c>
      <c r="S16" s="6">
        <v>61561.4</v>
      </c>
      <c r="T16" s="6">
        <v>52495.51</v>
      </c>
      <c r="U16" s="4"/>
      <c r="V16" s="8">
        <v>105147.51</v>
      </c>
      <c r="W16" s="8">
        <v>107972.67</v>
      </c>
      <c r="X16" s="8">
        <v>65887.820000000007</v>
      </c>
      <c r="Y16" s="8">
        <v>39446.94</v>
      </c>
      <c r="Z16" s="8">
        <v>35866.980000000003</v>
      </c>
      <c r="AA16" s="8">
        <v>4814.55</v>
      </c>
      <c r="AB16" s="1">
        <v>100290.21</v>
      </c>
      <c r="AC16" s="1">
        <v>21797.35</v>
      </c>
      <c r="AD16" s="1">
        <v>37390.449999999997</v>
      </c>
      <c r="AE16" s="1">
        <v>6515.11</v>
      </c>
      <c r="AF16" s="1">
        <v>30000.22</v>
      </c>
      <c r="AG16" s="1">
        <v>34003.050000000003</v>
      </c>
      <c r="AH16" s="2">
        <v>669985.4</v>
      </c>
    </row>
    <row r="17" spans="2:34" x14ac:dyDescent="0.3">
      <c r="B17" s="2">
        <v>5</v>
      </c>
      <c r="C17" s="6">
        <v>85849.95</v>
      </c>
      <c r="D17" s="6">
        <v>84510.19</v>
      </c>
      <c r="E17" s="6">
        <v>126708.5</v>
      </c>
      <c r="F17" s="6">
        <v>49848.43</v>
      </c>
      <c r="G17" s="6">
        <v>72717.570000000007</v>
      </c>
      <c r="H17" s="7">
        <v>21358.66</v>
      </c>
      <c r="I17" s="6">
        <v>1114924</v>
      </c>
      <c r="J17" s="6">
        <v>129895.5</v>
      </c>
      <c r="K17" s="6">
        <v>150232.70000000001</v>
      </c>
      <c r="L17" s="6">
        <v>215828.2</v>
      </c>
      <c r="M17" s="6">
        <v>127819.5</v>
      </c>
      <c r="N17" s="6">
        <v>67377.61</v>
      </c>
      <c r="O17" s="6">
        <v>1089618</v>
      </c>
      <c r="P17" s="6">
        <v>251419.5</v>
      </c>
      <c r="Q17" s="6">
        <v>225571.7</v>
      </c>
      <c r="R17" s="6">
        <v>126547.8</v>
      </c>
      <c r="S17" s="6">
        <v>102556.5</v>
      </c>
      <c r="T17" s="6">
        <v>53440.58</v>
      </c>
      <c r="U17" s="4"/>
      <c r="V17" s="8">
        <v>214377.11</v>
      </c>
      <c r="W17" s="8">
        <v>77412.73</v>
      </c>
      <c r="X17" s="8">
        <v>164887.5</v>
      </c>
      <c r="Y17" s="8">
        <v>99909.49</v>
      </c>
      <c r="Z17" s="8">
        <v>23742.35</v>
      </c>
      <c r="AA17" s="8">
        <v>14922.27</v>
      </c>
      <c r="AB17" s="1">
        <v>246090.21</v>
      </c>
      <c r="AC17" s="1">
        <v>64588.78</v>
      </c>
      <c r="AD17" s="1">
        <v>92739.46</v>
      </c>
      <c r="AE17" s="1">
        <v>13364.47</v>
      </c>
      <c r="AF17" s="1">
        <v>43466.42</v>
      </c>
      <c r="AG17" s="1">
        <v>32332.29</v>
      </c>
      <c r="AH17" s="2">
        <v>960072.2</v>
      </c>
    </row>
    <row r="18" spans="2:34" x14ac:dyDescent="0.3">
      <c r="B18" s="2">
        <v>4</v>
      </c>
      <c r="C18" s="6">
        <v>246129</v>
      </c>
      <c r="D18" s="6">
        <v>109941.7</v>
      </c>
      <c r="E18" s="6">
        <v>179194.56</v>
      </c>
      <c r="F18" s="6">
        <v>91790.86</v>
      </c>
      <c r="G18" s="6">
        <v>124828.3</v>
      </c>
      <c r="H18" s="7">
        <v>36150.85</v>
      </c>
      <c r="I18" s="6">
        <v>871183.4</v>
      </c>
      <c r="J18" s="6">
        <v>321988.59999999998</v>
      </c>
      <c r="K18" s="6">
        <v>371261.6</v>
      </c>
      <c r="L18" s="6">
        <v>609599</v>
      </c>
      <c r="M18" s="6">
        <v>432322.9</v>
      </c>
      <c r="N18" s="6">
        <v>238186.3</v>
      </c>
      <c r="O18" s="6">
        <v>826480.2</v>
      </c>
      <c r="P18" s="6">
        <v>563717.4</v>
      </c>
      <c r="Q18" s="6">
        <v>553106</v>
      </c>
      <c r="R18" s="6">
        <v>386130.4</v>
      </c>
      <c r="S18" s="6">
        <v>334292.7</v>
      </c>
      <c r="T18" s="6">
        <v>191021.4</v>
      </c>
      <c r="U18" s="4"/>
      <c r="V18" s="8">
        <v>494832.84</v>
      </c>
      <c r="W18" s="8">
        <v>280396.90999999997</v>
      </c>
      <c r="X18" s="8">
        <v>271945.39</v>
      </c>
      <c r="Y18" s="8">
        <v>162659.45000000001</v>
      </c>
      <c r="Z18" s="8">
        <v>64923.65</v>
      </c>
      <c r="AA18" s="8">
        <v>6787.66</v>
      </c>
      <c r="AB18" s="1">
        <v>228823.05</v>
      </c>
      <c r="AC18" s="1">
        <v>117568.11</v>
      </c>
      <c r="AD18" s="1">
        <v>208098.34</v>
      </c>
      <c r="AE18" s="1">
        <v>32632.720000000001</v>
      </c>
      <c r="AF18" s="1">
        <v>113795.52</v>
      </c>
      <c r="AG18" s="1">
        <v>56044.73</v>
      </c>
      <c r="AH18" s="2">
        <v>1197022</v>
      </c>
    </row>
    <row r="19" spans="2:34" x14ac:dyDescent="0.3">
      <c r="B19" s="2">
        <v>3</v>
      </c>
      <c r="C19" s="6">
        <v>291135.90000000002</v>
      </c>
      <c r="D19" s="6">
        <v>134537.79999999999</v>
      </c>
      <c r="E19" s="6">
        <v>176698.95</v>
      </c>
      <c r="F19" s="6">
        <v>93481.15</v>
      </c>
      <c r="G19" s="6">
        <v>199615.7</v>
      </c>
      <c r="H19" s="7">
        <v>62934.42</v>
      </c>
      <c r="I19" s="6">
        <v>600910.80000000005</v>
      </c>
      <c r="J19" s="6">
        <v>376502.3</v>
      </c>
      <c r="K19" s="6">
        <v>466019.6</v>
      </c>
      <c r="L19" s="6">
        <v>685291.9</v>
      </c>
      <c r="M19" s="6">
        <v>729555.5</v>
      </c>
      <c r="N19" s="6">
        <v>570687.5</v>
      </c>
      <c r="O19" s="6">
        <v>454420.4</v>
      </c>
      <c r="P19" s="6">
        <v>521664.9</v>
      </c>
      <c r="Q19" s="6">
        <v>579651.4</v>
      </c>
      <c r="R19" s="6">
        <v>477294</v>
      </c>
      <c r="S19" s="6">
        <v>558317.1</v>
      </c>
      <c r="T19" s="6">
        <v>438133.6</v>
      </c>
      <c r="U19" s="4"/>
      <c r="V19" s="8">
        <v>569437</v>
      </c>
      <c r="W19" s="8">
        <v>108948.74</v>
      </c>
      <c r="X19" s="8">
        <v>199896.87</v>
      </c>
      <c r="Y19" s="8">
        <v>193844.03</v>
      </c>
      <c r="Z19" s="8">
        <v>171599.01</v>
      </c>
      <c r="AA19" s="8">
        <v>5763.4</v>
      </c>
      <c r="AB19" s="1">
        <v>175868.65</v>
      </c>
      <c r="AC19" s="1">
        <v>144880.17000000001</v>
      </c>
      <c r="AD19" s="1">
        <v>244564.12</v>
      </c>
      <c r="AE19" s="1">
        <v>40002.67</v>
      </c>
      <c r="AF19" s="1">
        <v>200726.88</v>
      </c>
      <c r="AG19" s="1">
        <v>118257.05</v>
      </c>
      <c r="AH19" s="2">
        <v>1026728</v>
      </c>
    </row>
    <row r="20" spans="2:34" x14ac:dyDescent="0.3">
      <c r="B20" s="2">
        <v>2</v>
      </c>
      <c r="C20" s="6">
        <v>1338799</v>
      </c>
      <c r="D20" s="6">
        <v>1627496</v>
      </c>
      <c r="E20" s="6">
        <v>1569096.36</v>
      </c>
      <c r="F20" s="6">
        <v>912857.3</v>
      </c>
      <c r="G20" s="6">
        <v>709214.8</v>
      </c>
      <c r="H20" s="7">
        <v>172269.7</v>
      </c>
      <c r="I20" s="6">
        <v>1624697</v>
      </c>
      <c r="J20" s="6">
        <v>1037194</v>
      </c>
      <c r="K20" s="6">
        <v>1238327</v>
      </c>
      <c r="L20" s="6">
        <v>1702404</v>
      </c>
      <c r="M20" s="6">
        <v>1903804</v>
      </c>
      <c r="N20" s="6">
        <v>1804423</v>
      </c>
      <c r="O20" s="6">
        <v>1463016</v>
      </c>
      <c r="P20" s="6">
        <v>1459810</v>
      </c>
      <c r="Q20" s="6">
        <v>1528514</v>
      </c>
      <c r="R20" s="6">
        <v>1272885</v>
      </c>
      <c r="S20" s="6">
        <v>1526862</v>
      </c>
      <c r="T20" s="6">
        <v>1414360</v>
      </c>
      <c r="U20" s="4"/>
      <c r="V20" s="8">
        <v>1867572.02</v>
      </c>
      <c r="W20" s="8">
        <v>881581.56</v>
      </c>
      <c r="X20" s="8">
        <v>1068208.6299999999</v>
      </c>
      <c r="Y20" s="8">
        <v>1021361.89</v>
      </c>
      <c r="Z20" s="8">
        <v>306095.98</v>
      </c>
      <c r="AA20" s="8">
        <v>41670.85</v>
      </c>
      <c r="AB20" s="1">
        <v>711811.2</v>
      </c>
      <c r="AC20" s="1">
        <v>448409.22</v>
      </c>
      <c r="AD20" s="1">
        <v>638258.66</v>
      </c>
      <c r="AE20" s="1">
        <v>147660.97</v>
      </c>
      <c r="AF20" s="1">
        <v>612390.77</v>
      </c>
      <c r="AG20" s="1">
        <v>461921.74</v>
      </c>
      <c r="AH20" s="2">
        <v>1232088</v>
      </c>
    </row>
    <row r="21" spans="2:34" x14ac:dyDescent="0.3">
      <c r="B21" s="2">
        <v>1</v>
      </c>
      <c r="C21" s="6">
        <v>4819870</v>
      </c>
      <c r="D21" s="6">
        <v>8848475</v>
      </c>
      <c r="E21" s="6">
        <v>9114323.5500000007</v>
      </c>
      <c r="F21" s="6">
        <v>7423807</v>
      </c>
      <c r="G21" s="6">
        <v>7048494</v>
      </c>
      <c r="H21" s="7">
        <v>4383528</v>
      </c>
      <c r="I21" s="6">
        <v>5112214</v>
      </c>
      <c r="J21" s="6">
        <v>4578129</v>
      </c>
      <c r="K21" s="6">
        <v>5204693</v>
      </c>
      <c r="L21" s="6">
        <v>6884969</v>
      </c>
      <c r="M21" s="6">
        <v>7527963</v>
      </c>
      <c r="N21" s="6">
        <v>7694406</v>
      </c>
      <c r="O21" s="6">
        <v>4868832</v>
      </c>
      <c r="P21" s="6">
        <v>5815070</v>
      </c>
      <c r="Q21" s="6">
        <v>6011984</v>
      </c>
      <c r="R21" s="6">
        <v>5438199</v>
      </c>
      <c r="S21" s="6">
        <v>6435156</v>
      </c>
      <c r="T21" s="6">
        <v>6229857</v>
      </c>
      <c r="U21" s="4"/>
      <c r="V21" s="8">
        <v>5927595.7699999996</v>
      </c>
      <c r="W21" s="8">
        <v>5103098.62</v>
      </c>
      <c r="X21" s="8">
        <v>7899245.29</v>
      </c>
      <c r="Y21" s="8">
        <v>8498394.9499999993</v>
      </c>
      <c r="Z21" s="8">
        <v>4415051.4400000004</v>
      </c>
      <c r="AA21" s="8">
        <v>1128833.3999999999</v>
      </c>
      <c r="AB21" s="1">
        <v>2732120.35</v>
      </c>
      <c r="AC21" s="1">
        <v>2049437.85</v>
      </c>
      <c r="AD21" s="1">
        <v>2618489.04</v>
      </c>
      <c r="AE21" s="1">
        <v>1247024.8700000001</v>
      </c>
      <c r="AF21" s="1">
        <v>3191592.54</v>
      </c>
      <c r="AG21" s="1">
        <v>3230368.99</v>
      </c>
      <c r="AH21" s="2">
        <v>1608066</v>
      </c>
    </row>
    <row r="22" spans="2:34" x14ac:dyDescent="0.3">
      <c r="B22" s="2" t="s">
        <v>13</v>
      </c>
      <c r="C22" s="6">
        <v>20294041</v>
      </c>
      <c r="D22" s="6">
        <v>25645914</v>
      </c>
      <c r="E22" s="6">
        <v>21806437.379999999</v>
      </c>
      <c r="F22" s="6">
        <v>22217355</v>
      </c>
      <c r="G22" s="6">
        <v>25266304</v>
      </c>
      <c r="H22" s="7">
        <v>23912860</v>
      </c>
      <c r="I22" s="6">
        <v>7738990</v>
      </c>
      <c r="J22" s="6">
        <v>10645689</v>
      </c>
      <c r="K22" s="6">
        <v>9309467</v>
      </c>
      <c r="L22" s="6">
        <v>9743825</v>
      </c>
      <c r="M22" s="6">
        <v>9131441</v>
      </c>
      <c r="N22" s="6">
        <v>7283014</v>
      </c>
      <c r="O22" s="6">
        <v>9927288</v>
      </c>
      <c r="P22" s="6">
        <v>11382475</v>
      </c>
      <c r="Q22" s="6">
        <v>9775830</v>
      </c>
      <c r="R22" s="6">
        <v>10913109</v>
      </c>
      <c r="S22" s="6">
        <v>8978014</v>
      </c>
      <c r="T22" s="6">
        <v>7184839</v>
      </c>
      <c r="U22" s="4"/>
      <c r="V22" s="8">
        <v>25477810.030000001</v>
      </c>
      <c r="W22" s="8">
        <v>25462214.370000001</v>
      </c>
      <c r="X22" s="8">
        <v>24964720.949999999</v>
      </c>
      <c r="Y22" s="8">
        <v>26205668.449999999</v>
      </c>
      <c r="Z22" s="8">
        <v>29086837.879999999</v>
      </c>
      <c r="AA22" s="8">
        <v>29102257.460000001</v>
      </c>
      <c r="AB22" s="1">
        <v>11490496.109999999</v>
      </c>
      <c r="AC22" s="1">
        <v>10929919.65</v>
      </c>
      <c r="AD22" s="1">
        <v>8278519.8700000001</v>
      </c>
      <c r="AE22" s="1">
        <v>10515699.380000001</v>
      </c>
      <c r="AF22" s="1">
        <v>9199097.5199999996</v>
      </c>
      <c r="AG22" s="1">
        <v>9370721.4399999995</v>
      </c>
      <c r="AH22" s="2">
        <v>3939692</v>
      </c>
    </row>
    <row r="23" spans="2:34" x14ac:dyDescent="0.3">
      <c r="C23" s="4"/>
      <c r="D23" s="4"/>
      <c r="E23" s="4"/>
      <c r="F23" s="4"/>
      <c r="G23" s="4"/>
      <c r="H23" s="8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2:34" x14ac:dyDescent="0.3">
      <c r="B24" s="5" t="s">
        <v>15</v>
      </c>
      <c r="C24" s="4"/>
      <c r="D24" s="4"/>
      <c r="E24" s="4"/>
      <c r="F24" s="4"/>
      <c r="G24" s="4"/>
      <c r="H24" s="8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2:34" x14ac:dyDescent="0.3">
      <c r="B25" s="2"/>
      <c r="C25" s="2" t="s">
        <v>16</v>
      </c>
      <c r="D25" s="2"/>
      <c r="E25" s="2"/>
      <c r="F25" s="2"/>
      <c r="G25" s="2"/>
      <c r="H25" s="3"/>
      <c r="I25" s="2" t="s">
        <v>17</v>
      </c>
      <c r="J25" s="2"/>
      <c r="K25" s="2"/>
      <c r="L25" s="2"/>
      <c r="M25" s="2"/>
      <c r="N25" s="2"/>
      <c r="O25" s="2" t="s">
        <v>17</v>
      </c>
      <c r="P25" s="2"/>
      <c r="Q25" s="2"/>
      <c r="R25" s="2"/>
      <c r="S25" s="2"/>
      <c r="T25" s="2"/>
      <c r="V25" s="2" t="s">
        <v>18</v>
      </c>
      <c r="W25" s="2"/>
      <c r="X25" s="2"/>
      <c r="Y25" s="2"/>
      <c r="Z25" s="2"/>
      <c r="AA25" s="2"/>
      <c r="AB25" s="2" t="s">
        <v>17</v>
      </c>
      <c r="AC25" s="2"/>
      <c r="AD25" s="2"/>
      <c r="AE25" s="2"/>
      <c r="AF25" s="2"/>
      <c r="AG25" s="2"/>
    </row>
    <row r="26" spans="2:34" x14ac:dyDescent="0.3">
      <c r="B26" s="2"/>
      <c r="C26" s="6">
        <v>16</v>
      </c>
      <c r="D26" s="6">
        <v>12</v>
      </c>
      <c r="E26" s="6">
        <v>11</v>
      </c>
      <c r="F26" s="6">
        <v>10</v>
      </c>
      <c r="G26" s="6">
        <v>9</v>
      </c>
      <c r="H26" s="7">
        <v>8</v>
      </c>
      <c r="I26" s="6">
        <v>16</v>
      </c>
      <c r="J26" s="6">
        <v>12</v>
      </c>
      <c r="K26" s="6">
        <v>11</v>
      </c>
      <c r="L26" s="6">
        <v>10</v>
      </c>
      <c r="M26" s="6">
        <v>9</v>
      </c>
      <c r="N26" s="6">
        <v>8</v>
      </c>
      <c r="O26" s="6">
        <v>16</v>
      </c>
      <c r="P26" s="6">
        <v>12</v>
      </c>
      <c r="Q26" s="6">
        <v>11</v>
      </c>
      <c r="R26" s="6">
        <v>10</v>
      </c>
      <c r="S26" s="6">
        <v>9</v>
      </c>
      <c r="T26" s="6">
        <v>8</v>
      </c>
      <c r="U26" s="4"/>
      <c r="V26" s="6">
        <v>16</v>
      </c>
      <c r="W26" s="6">
        <v>12</v>
      </c>
      <c r="X26" s="6">
        <v>11</v>
      </c>
      <c r="Y26" s="6">
        <v>10</v>
      </c>
      <c r="Z26" s="6">
        <v>9</v>
      </c>
      <c r="AA26" s="6">
        <v>8</v>
      </c>
      <c r="AB26" s="2">
        <v>16</v>
      </c>
      <c r="AC26" s="2">
        <v>12</v>
      </c>
      <c r="AD26" s="2">
        <v>11</v>
      </c>
      <c r="AE26" s="2">
        <v>10</v>
      </c>
      <c r="AF26" s="2">
        <v>9</v>
      </c>
      <c r="AG26" s="2">
        <v>8</v>
      </c>
      <c r="AH26" s="2" t="s">
        <v>11</v>
      </c>
    </row>
    <row r="27" spans="2:34" x14ac:dyDescent="0.3">
      <c r="B27" s="2">
        <v>16</v>
      </c>
      <c r="C27" s="6"/>
      <c r="D27" s="6"/>
      <c r="E27" s="6"/>
      <c r="F27" s="6"/>
      <c r="G27" s="6"/>
      <c r="H27" s="7"/>
      <c r="I27" s="6">
        <f>SUM(I$6:I6)/SUM(I$6:I7)</f>
        <v>0.356107699366703</v>
      </c>
      <c r="J27" s="6"/>
      <c r="K27" s="6"/>
      <c r="L27" s="6"/>
      <c r="M27" s="6"/>
      <c r="N27" s="6"/>
      <c r="O27" s="6">
        <f>SUM(O$6:O6)/SUM(O$6:O7)</f>
        <v>0.45916514568746541</v>
      </c>
      <c r="P27" s="6"/>
      <c r="Q27" s="6"/>
      <c r="R27" s="6"/>
      <c r="S27" s="6"/>
      <c r="T27" s="6"/>
      <c r="U27" s="4"/>
      <c r="V27" s="6" t="e">
        <f>SUM(V$6:V6)/SUM(V$6:V7)</f>
        <v>#DIV/0!</v>
      </c>
      <c r="W27" s="6"/>
      <c r="X27" s="6"/>
      <c r="Y27" s="6"/>
      <c r="Z27" s="6"/>
      <c r="AA27" s="6"/>
      <c r="AB27" s="2">
        <f>SUM(AB$6:AB6)/SUM(AB$6:AB7)</f>
        <v>0.38714821667705962</v>
      </c>
      <c r="AC27" s="2"/>
      <c r="AD27" s="2"/>
      <c r="AE27" s="2"/>
      <c r="AF27" s="2"/>
      <c r="AG27" s="2"/>
      <c r="AH27" s="2"/>
    </row>
    <row r="28" spans="2:34" x14ac:dyDescent="0.3">
      <c r="B28" s="2">
        <v>15</v>
      </c>
      <c r="C28" s="6">
        <f>SUM(C$6:C7)/SUM(C$6:C8)</f>
        <v>0.27174076607387143</v>
      </c>
      <c r="D28" s="6"/>
      <c r="E28" s="6"/>
      <c r="F28" s="6"/>
      <c r="G28" s="6"/>
      <c r="H28" s="7"/>
      <c r="I28" s="6">
        <f>SUM(I$6:I7)/SUM(I$6:I8)</f>
        <v>0.58017247602661437</v>
      </c>
      <c r="J28" s="6"/>
      <c r="K28" s="6"/>
      <c r="L28" s="6"/>
      <c r="M28" s="6"/>
      <c r="N28" s="6"/>
      <c r="O28" s="6">
        <f>SUM(O$6:O7)/SUM(O$6:O8)</f>
        <v>0.64603383266642089</v>
      </c>
      <c r="P28" s="6"/>
      <c r="Q28" s="6"/>
      <c r="R28" s="6"/>
      <c r="S28" s="6"/>
      <c r="T28" s="6"/>
      <c r="U28" s="4"/>
      <c r="V28" s="6">
        <f>SUM(V$6:V7)/SUM(V$6:V8)</f>
        <v>0</v>
      </c>
      <c r="W28" s="6"/>
      <c r="X28" s="6"/>
      <c r="Y28" s="6"/>
      <c r="Z28" s="6"/>
      <c r="AA28" s="6"/>
      <c r="AB28" s="2">
        <f>SUM(AB$6:AB7)/SUM(AB$6:AB8)</f>
        <v>0.56279823306795596</v>
      </c>
      <c r="AC28" s="2"/>
      <c r="AD28" s="2"/>
      <c r="AE28" s="2"/>
      <c r="AF28" s="2"/>
      <c r="AG28" s="2"/>
      <c r="AH28" s="2"/>
    </row>
    <row r="29" spans="2:34" x14ac:dyDescent="0.3">
      <c r="B29" s="2">
        <v>14</v>
      </c>
      <c r="C29" s="6">
        <f>SUM(C$6:C8)/SUM(C$6:C9)</f>
        <v>0.20159344311121283</v>
      </c>
      <c r="D29" s="6"/>
      <c r="E29" s="6"/>
      <c r="F29" s="6"/>
      <c r="G29" s="6"/>
      <c r="H29" s="7"/>
      <c r="I29" s="6">
        <f>SUM(I$6:I8)/SUM(I$6:I9)</f>
        <v>0.65787818987126978</v>
      </c>
      <c r="J29" s="6"/>
      <c r="K29" s="6"/>
      <c r="L29" s="6"/>
      <c r="M29" s="6"/>
      <c r="N29" s="6"/>
      <c r="O29" s="6">
        <f>SUM(O$6:O8)/SUM(O$6:O9)</f>
        <v>0.69835343777992165</v>
      </c>
      <c r="P29" s="6"/>
      <c r="Q29" s="6"/>
      <c r="R29" s="6"/>
      <c r="S29" s="6"/>
      <c r="T29" s="6"/>
      <c r="U29" s="4"/>
      <c r="V29" s="6">
        <f>SUM(V$6:V8)/SUM(V$6:V9)</f>
        <v>0.13873541512401799</v>
      </c>
      <c r="W29" s="6"/>
      <c r="X29" s="6"/>
      <c r="Y29" s="6"/>
      <c r="Z29" s="6"/>
      <c r="AA29" s="6"/>
      <c r="AB29" s="2">
        <f>SUM(AB$6:AB8)/SUM(AB$6:AB9)</f>
        <v>0.62819772379819938</v>
      </c>
      <c r="AC29" s="2"/>
      <c r="AD29" s="2"/>
      <c r="AE29" s="2"/>
      <c r="AF29" s="2"/>
      <c r="AG29" s="2"/>
      <c r="AH29" s="2"/>
    </row>
    <row r="30" spans="2:34" x14ac:dyDescent="0.3">
      <c r="B30" s="2">
        <v>13</v>
      </c>
      <c r="C30" s="6">
        <f>SUM(C$6:C9)/SUM(C$6:C10)</f>
        <v>0.76604936706721416</v>
      </c>
      <c r="D30" s="6"/>
      <c r="E30" s="6"/>
      <c r="F30" s="6"/>
      <c r="G30" s="6"/>
      <c r="H30" s="7"/>
      <c r="I30" s="6">
        <f>SUM(I$6:I9)/SUM(I$6:I10)</f>
        <v>0.69930187748753381</v>
      </c>
      <c r="J30" s="6"/>
      <c r="K30" s="6"/>
      <c r="L30" s="6"/>
      <c r="M30" s="6"/>
      <c r="N30" s="6"/>
      <c r="O30" s="6">
        <f>SUM(O$6:O9)/SUM(O$6:O10)</f>
        <v>0.73947689998774413</v>
      </c>
      <c r="P30" s="6"/>
      <c r="Q30" s="6"/>
      <c r="R30" s="6"/>
      <c r="S30" s="6"/>
      <c r="T30" s="6"/>
      <c r="U30" s="4"/>
      <c r="V30" s="6">
        <f>SUM(V$6:V9)/SUM(V$6:V10)</f>
        <v>0.61534168498899311</v>
      </c>
      <c r="W30" s="6"/>
      <c r="X30" s="6"/>
      <c r="Y30" s="6"/>
      <c r="Z30" s="6"/>
      <c r="AA30" s="6"/>
      <c r="AB30" s="2">
        <f>SUM(AB$6:AB9)/SUM(AB$6:AB10)</f>
        <v>0.6756514545031872</v>
      </c>
      <c r="AC30" s="2"/>
      <c r="AD30" s="2"/>
      <c r="AE30" s="2"/>
      <c r="AF30" s="2"/>
      <c r="AG30" s="2"/>
      <c r="AH30" s="2"/>
    </row>
    <row r="31" spans="2:34" x14ac:dyDescent="0.3">
      <c r="B31" s="2">
        <v>12</v>
      </c>
      <c r="C31" s="6">
        <f>SUM(C$6:C10)/SUM(C$6:C11)</f>
        <v>0.70156961364923964</v>
      </c>
      <c r="D31" s="6">
        <f>SUM(D$6:D10)/SUM(D$6:D11)</f>
        <v>0.38533635380633419</v>
      </c>
      <c r="E31" s="6"/>
      <c r="F31" s="6"/>
      <c r="G31" s="6"/>
      <c r="H31" s="7"/>
      <c r="I31" s="6">
        <f>SUM(I$6:I10)/SUM(I$6:I11)</f>
        <v>0.72723666954949295</v>
      </c>
      <c r="J31" s="6">
        <f>SUM(J$6:J10)/SUM(J$6:J11)</f>
        <v>0.51033170659132288</v>
      </c>
      <c r="K31" s="6"/>
      <c r="L31" s="6"/>
      <c r="M31" s="6"/>
      <c r="N31" s="6"/>
      <c r="O31" s="6">
        <f>SUM(O$6:O10)/SUM(O$6:O11)</f>
        <v>0.75866129782797798</v>
      </c>
      <c r="P31" s="6">
        <f>SUM(P$6:P10)/SUM(P$6:P11)</f>
        <v>0.52654275100047743</v>
      </c>
      <c r="Q31" s="6"/>
      <c r="R31" s="6"/>
      <c r="S31" s="6"/>
      <c r="T31" s="6"/>
      <c r="U31" s="4"/>
      <c r="V31" s="6">
        <f>SUM(V$6:V10)/SUM(V$6:V11)</f>
        <v>0.65724695014712131</v>
      </c>
      <c r="W31" s="6">
        <f>SUM(W$6:W10)/SUM(W$6:W11)</f>
        <v>0.61177733824780933</v>
      </c>
      <c r="X31" s="6"/>
      <c r="Y31" s="6"/>
      <c r="Z31" s="6"/>
      <c r="AA31" s="6"/>
      <c r="AB31" s="2">
        <f>SUM(AB$6:AB10)/SUM(AB$6:AB11)</f>
        <v>0.69601816823977669</v>
      </c>
      <c r="AC31" s="2">
        <f>SUM(AC$6:AC10)/SUM(AC$6:AC11)</f>
        <v>0.39602403585281054</v>
      </c>
      <c r="AD31" s="2"/>
      <c r="AE31" s="2"/>
      <c r="AF31" s="2"/>
      <c r="AG31" s="2"/>
      <c r="AH31" s="2"/>
    </row>
    <row r="32" spans="2:34" x14ac:dyDescent="0.3">
      <c r="B32" s="2">
        <v>11</v>
      </c>
      <c r="C32" s="6">
        <f>SUM(C$6:C11)/SUM(C$6:C12)</f>
        <v>0.66358423714602544</v>
      </c>
      <c r="D32" s="6">
        <f>SUM(D$6:D11)/SUM(D$6:D12)</f>
        <v>0.39703581506538227</v>
      </c>
      <c r="E32" s="6">
        <f>SUM(E$6:E11)/SUM(E$6:E12)</f>
        <v>0.22888515103777671</v>
      </c>
      <c r="F32" s="6"/>
      <c r="G32" s="6"/>
      <c r="H32" s="7"/>
      <c r="I32" s="6">
        <f>SUM(I$6:I11)/SUM(I$6:I12)</f>
        <v>0.73175155790188584</v>
      </c>
      <c r="J32" s="6">
        <f>SUM(J$6:J11)/SUM(J$6:J12)</f>
        <v>0.57311622551096686</v>
      </c>
      <c r="K32" s="6">
        <f>SUM(K$6:K11)/SUM(K$6:K12)</f>
        <v>0.30606509842864033</v>
      </c>
      <c r="L32" s="6"/>
      <c r="M32" s="6"/>
      <c r="N32" s="6"/>
      <c r="O32" s="6">
        <f>SUM(O$6:O11)/SUM(O$6:O12)</f>
        <v>0.76917317547139763</v>
      </c>
      <c r="P32" s="6">
        <f>SUM(P$6:P11)/SUM(P$6:P12)</f>
        <v>0.60727797941710648</v>
      </c>
      <c r="Q32" s="6">
        <f>SUM(Q$6:Q11)/SUM(Q$6:Q12)</f>
        <v>0.45168812082962884</v>
      </c>
      <c r="R32" s="6"/>
      <c r="S32" s="6"/>
      <c r="T32" s="6"/>
      <c r="U32" s="4"/>
      <c r="V32" s="6">
        <f>SUM(V$6:V11)/SUM(V$6:V12)</f>
        <v>0.66998339794174366</v>
      </c>
      <c r="W32" s="6">
        <f>SUM(W$6:W11)/SUM(W$6:W12)</f>
        <v>0.66697943352930278</v>
      </c>
      <c r="X32" s="6">
        <f>SUM(X$6:X11)/SUM(X$6:X12)</f>
        <v>0</v>
      </c>
      <c r="Y32" s="6"/>
      <c r="Z32" s="6"/>
      <c r="AA32" s="6"/>
      <c r="AB32" s="2">
        <f>SUM(AB$6:AB11)/SUM(AB$6:AB12)</f>
        <v>0.70410779429722459</v>
      </c>
      <c r="AC32" s="2">
        <f>SUM(AC$6:AC11)/SUM(AC$6:AC12)</f>
        <v>0.45763010530854231</v>
      </c>
      <c r="AD32" s="2">
        <f>SUM(AD$6:AD11)/SUM(AD$6:AD12)</f>
        <v>0.44336837853627575</v>
      </c>
      <c r="AE32" s="2"/>
      <c r="AF32" s="2"/>
      <c r="AG32" s="2"/>
      <c r="AH32" s="2"/>
    </row>
    <row r="33" spans="2:34" x14ac:dyDescent="0.3">
      <c r="B33" s="2">
        <v>10</v>
      </c>
      <c r="C33" s="6">
        <f>SUM(C$6:C12)/SUM(C$6:C13)</f>
        <v>0.70846713891654278</v>
      </c>
      <c r="D33" s="6">
        <f>SUM(D$6:D12)/SUM(D$6:D13)</f>
        <v>0.43905355139131541</v>
      </c>
      <c r="E33" s="6">
        <f>SUM(E$6:E12)/SUM(E$6:E13)</f>
        <v>0.33070091892788028</v>
      </c>
      <c r="F33" s="6">
        <f>SUM(F$6:F12)/SUM(F$6:F13)</f>
        <v>0.12207175655693049</v>
      </c>
      <c r="G33" s="6"/>
      <c r="H33" s="7"/>
      <c r="I33" s="6">
        <f>SUM(I$6:I12)/SUM(I$6:I13)</f>
        <v>0.72604330359628222</v>
      </c>
      <c r="J33" s="6">
        <f>SUM(J$6:J12)/SUM(J$6:J13)</f>
        <v>0.70524149136265557</v>
      </c>
      <c r="K33" s="6">
        <f>SUM(K$6:K12)/SUM(K$6:K13)</f>
        <v>0.40963147838440711</v>
      </c>
      <c r="L33" s="6">
        <f>SUM(L$6:L12)/SUM(L$6:L13)</f>
        <v>0.54356920740177983</v>
      </c>
      <c r="M33" s="6"/>
      <c r="N33" s="6"/>
      <c r="O33" s="6">
        <f>SUM(O$6:O12)/SUM(O$6:O13)</f>
        <v>0.75557568723858815</v>
      </c>
      <c r="P33" s="6">
        <f>SUM(P$6:P12)/SUM(P$6:P13)</f>
        <v>0.74302107293748032</v>
      </c>
      <c r="Q33" s="6">
        <f>SUM(Q$6:Q12)/SUM(Q$6:Q13)</f>
        <v>0.51136344720247029</v>
      </c>
      <c r="R33" s="6">
        <f>SUM(R$6:R12)/SUM(R$6:R13)</f>
        <v>0.61307506448165128</v>
      </c>
      <c r="S33" s="6"/>
      <c r="T33" s="6"/>
      <c r="U33" s="4"/>
      <c r="V33" s="6">
        <f>SUM(V$6:V12)/SUM(V$6:V13)</f>
        <v>0.69102486238451577</v>
      </c>
      <c r="W33" s="6">
        <f>SUM(W$6:W12)/SUM(W$6:W13)</f>
        <v>0.6375577288081633</v>
      </c>
      <c r="X33" s="6">
        <f>SUM(X$6:X12)/SUM(X$6:X13)</f>
        <v>0.62503422570336764</v>
      </c>
      <c r="Y33" s="6">
        <f>SUM(Y$6:Y12)/SUM(Y$6:Y13)</f>
        <v>0.79832480540745188</v>
      </c>
      <c r="Z33" s="6"/>
      <c r="AA33" s="6"/>
      <c r="AB33" s="2">
        <f>SUM(AB$6:AB12)/SUM(AB$6:AB13)</f>
        <v>0.70782256229671581</v>
      </c>
      <c r="AC33" s="2">
        <f>SUM(AC$6:AC12)/SUM(AC$6:AC13)</f>
        <v>0.6134348722286187</v>
      </c>
      <c r="AD33" s="2">
        <f>SUM(AD$6:AD12)/SUM(AD$6:AD13)</f>
        <v>0.48289421440396774</v>
      </c>
      <c r="AE33" s="2">
        <f>SUM(AE$6:AE12)/SUM(AE$6:AE13)</f>
        <v>0.41284595814064634</v>
      </c>
      <c r="AF33" s="2"/>
      <c r="AG33" s="2"/>
      <c r="AH33" s="2"/>
    </row>
    <row r="34" spans="2:34" x14ac:dyDescent="0.3">
      <c r="B34" s="2">
        <v>9</v>
      </c>
      <c r="C34" s="6">
        <f>SUM(C$6:C13)/SUM(C$6:C14)</f>
        <v>0.73385941502483998</v>
      </c>
      <c r="D34" s="6">
        <f>SUM(D$6:D13)/SUM(D$6:D14)</f>
        <v>0.71257656440818451</v>
      </c>
      <c r="E34" s="6">
        <f>SUM(E$6:E13)/SUM(E$6:E14)</f>
        <v>0.31788277460169428</v>
      </c>
      <c r="F34" s="6">
        <f>SUM(F$6:F13)/SUM(F$6:F14)</f>
        <v>0.33213487581865225</v>
      </c>
      <c r="G34" s="6">
        <f>SUM(G$6:G13)/SUM(G$6:G14)</f>
        <v>0.36935722753573369</v>
      </c>
      <c r="H34" s="7"/>
      <c r="I34" s="6">
        <f>SUM(I$6:I13)/SUM(I$6:I14)</f>
        <v>0.66640729087230888</v>
      </c>
      <c r="J34" s="6">
        <f>SUM(J$6:J13)/SUM(J$6:J14)</f>
        <v>0.76989836664659728</v>
      </c>
      <c r="K34" s="6">
        <f>SUM(K$6:K13)/SUM(K$6:K14)</f>
        <v>0.63015601667169907</v>
      </c>
      <c r="L34" s="6">
        <f>SUM(L$6:L13)/SUM(L$6:L14)</f>
        <v>0.59653447497318834</v>
      </c>
      <c r="M34" s="6">
        <f>SUM(M$6:M13)/SUM(M$6:M14)</f>
        <v>0.76034452111814255</v>
      </c>
      <c r="N34" s="6"/>
      <c r="O34" s="6">
        <f>SUM(O$6:O13)/SUM(O$6:O14)</f>
        <v>0.6842458325626688</v>
      </c>
      <c r="P34" s="6">
        <f>SUM(P$6:P13)/SUM(P$6:P14)</f>
        <v>0.77596695529187754</v>
      </c>
      <c r="Q34" s="6">
        <f>SUM(Q$6:Q13)/SUM(Q$6:Q14)</f>
        <v>0.69073122192225511</v>
      </c>
      <c r="R34" s="6">
        <f>SUM(R$6:R13)/SUM(R$6:R14)</f>
        <v>0.6003821681281617</v>
      </c>
      <c r="S34" s="6">
        <f>SUM(S$6:S13)/SUM(S$6:S14)</f>
        <v>0.66432646423076858</v>
      </c>
      <c r="T34" s="6"/>
      <c r="U34" s="4"/>
      <c r="V34" s="6">
        <f>SUM(V$6:V13)/SUM(V$6:V14)</f>
        <v>0.7109851165332215</v>
      </c>
      <c r="W34" s="6">
        <f>SUM(W$6:W13)/SUM(W$6:W14)</f>
        <v>0.80532187021990043</v>
      </c>
      <c r="X34" s="6">
        <f>SUM(X$6:X13)/SUM(X$6:X14)</f>
        <v>0.42577787757181396</v>
      </c>
      <c r="Y34" s="6">
        <f>SUM(Y$6:Y13)/SUM(Y$6:Y14)</f>
        <v>0.8385867475819887</v>
      </c>
      <c r="Z34" s="6">
        <f>SUM(Z$6:Z13)/SUM(Z$6:Z14)</f>
        <v>0.61326205321076255</v>
      </c>
      <c r="AA34" s="6"/>
      <c r="AB34" s="2">
        <f>SUM(AB$6:AB13)/SUM(AB$6:AB14)</f>
        <v>0.68249937938929595</v>
      </c>
      <c r="AC34" s="2">
        <f>SUM(AC$6:AC13)/SUM(AC$6:AC14)</f>
        <v>0.74215103640150515</v>
      </c>
      <c r="AD34" s="2">
        <f>SUM(AD$6:AD13)/SUM(AD$6:AD14)</f>
        <v>0.60656204094796928</v>
      </c>
      <c r="AE34" s="2">
        <f>SUM(AE$6:AE13)/SUM(AE$6:AE14)</f>
        <v>0.58568177926474263</v>
      </c>
      <c r="AF34" s="2">
        <f>SUM(AF$6:AF13)/SUM(AF$6:AF14)</f>
        <v>0.62966948583503368</v>
      </c>
      <c r="AG34" s="2"/>
      <c r="AH34" s="2"/>
    </row>
    <row r="35" spans="2:34" x14ac:dyDescent="0.3">
      <c r="B35" s="2">
        <v>8</v>
      </c>
      <c r="C35" s="6">
        <f>SUM(C$6:C14)/SUM(C$6:C15)</f>
        <v>0.70970046368087203</v>
      </c>
      <c r="D35" s="6">
        <f>SUM(D$6:D14)/SUM(D$6:D15)</f>
        <v>0.70121135415776148</v>
      </c>
      <c r="E35" s="6">
        <f>SUM(E$6:E14)/SUM(E$6:E15)</f>
        <v>0.7268448335548805</v>
      </c>
      <c r="F35" s="6">
        <f>SUM(F$6:F14)/SUM(F$6:F15)</f>
        <v>0.1512093099114484</v>
      </c>
      <c r="G35" s="6">
        <f>SUM(G$6:G14)/SUM(G$6:G15)</f>
        <v>0.44183006999831431</v>
      </c>
      <c r="H35" s="7">
        <f>SUM(H$6:H14)/SUM(H$6:H15)</f>
        <v>0.34918411653477133</v>
      </c>
      <c r="I35" s="6">
        <f>SUM(I$6:I14)/SUM(I$6:I15)</f>
        <v>0.59699031834666438</v>
      </c>
      <c r="J35" s="6">
        <f>SUM(J$6:J14)/SUM(J$6:J15)</f>
        <v>0.77094930869989819</v>
      </c>
      <c r="K35" s="6">
        <f>SUM(K$6:K14)/SUM(K$6:K15)</f>
        <v>0.69232653201454986</v>
      </c>
      <c r="L35" s="6">
        <f>SUM(L$6:L14)/SUM(L$6:L15)</f>
        <v>0.69331105299591911</v>
      </c>
      <c r="M35" s="6">
        <f>SUM(M$6:M14)/SUM(M$6:M15)</f>
        <v>0.71383493736505566</v>
      </c>
      <c r="N35" s="6">
        <f>SUM(N$6:N14)/SUM(N$6:N15)</f>
        <v>0.36903627586275944</v>
      </c>
      <c r="O35" s="6">
        <f>SUM(O$6:O14)/SUM(O$6:O15)</f>
        <v>0.60879401014072965</v>
      </c>
      <c r="P35" s="6">
        <f>SUM(P$6:P14)/SUM(P$6:P15)</f>
        <v>0.76951919106854783</v>
      </c>
      <c r="Q35" s="6">
        <f>SUM(Q$6:Q14)/SUM(Q$6:Q15)</f>
        <v>0.73395774863259522</v>
      </c>
      <c r="R35" s="6">
        <f>SUM(R$6:R14)/SUM(R$6:R15)</f>
        <v>0.71343214743445993</v>
      </c>
      <c r="S35" s="6">
        <f>SUM(S$6:S14)/SUM(S$6:S15)</f>
        <v>0.67035822401982958</v>
      </c>
      <c r="T35" s="6">
        <f>SUM(T$6:T14)/SUM(T$6:T15)</f>
        <v>0.44227371875291815</v>
      </c>
      <c r="U35" s="4"/>
      <c r="V35" s="6">
        <f>SUM(V$6:V14)/SUM(V$6:V15)</f>
        <v>0.70655444852019045</v>
      </c>
      <c r="W35" s="6">
        <f>SUM(W$6:W14)/SUM(W$6:W15)</f>
        <v>0.72582317731504242</v>
      </c>
      <c r="X35" s="6">
        <f>SUM(X$6:X14)/SUM(X$6:X15)</f>
        <v>0.670297260177108</v>
      </c>
      <c r="Y35" s="6">
        <f>SUM(Y$6:Y14)/SUM(Y$6:Y15)</f>
        <v>0.66073406364889165</v>
      </c>
      <c r="Z35" s="6">
        <f>SUM(Z$6:Z14)/SUM(Z$6:Z15)</f>
        <v>0.7631279626240185</v>
      </c>
      <c r="AA35" s="6">
        <f>SUM(AA$6:AA14)/SUM(AA$6:AA15)</f>
        <v>0.53598751101436792</v>
      </c>
      <c r="AB35" s="2">
        <f>SUM(AB$6:AB14)/SUM(AB$6:AB15)</f>
        <v>0.67278963382616719</v>
      </c>
      <c r="AC35" s="2">
        <f>SUM(AC$6:AC14)/SUM(AC$6:AC15)</f>
        <v>0.7384433411561705</v>
      </c>
      <c r="AD35" s="2">
        <f>SUM(AD$6:AD14)/SUM(AD$6:AD15)</f>
        <v>0.66647768099562898</v>
      </c>
      <c r="AE35" s="2">
        <f>SUM(AE$6:AE14)/SUM(AE$6:AE15)</f>
        <v>0.66504534907785273</v>
      </c>
      <c r="AF35" s="2">
        <f>SUM(AF$6:AF14)/SUM(AF$6:AF15)</f>
        <v>0.61064129704246117</v>
      </c>
      <c r="AG35" s="2">
        <f>SUM(AG$6:AG14)/SUM(AG$6:AG15)</f>
        <v>0.58105030169029193</v>
      </c>
      <c r="AH35" s="2">
        <f>SUM(AH$6:AH14)/SUM(AH$6:AH15)</f>
        <v>0.4950856901587663</v>
      </c>
    </row>
    <row r="36" spans="2:34" x14ac:dyDescent="0.3">
      <c r="B36" s="2">
        <v>7</v>
      </c>
      <c r="C36" s="6">
        <f>SUM(C$6:C15)/SUM(C$6:C16)</f>
        <v>0.70755932182064429</v>
      </c>
      <c r="D36" s="6">
        <f>SUM(D$6:D15)/SUM(D$6:D16)</f>
        <v>0.67257395649173013</v>
      </c>
      <c r="E36" s="6">
        <f>SUM(E$6:E15)/SUM(E$6:E16)</f>
        <v>0.68862850525332375</v>
      </c>
      <c r="F36" s="6">
        <f>SUM(F$6:F15)/SUM(F$6:F16)</f>
        <v>0.68932162848744705</v>
      </c>
      <c r="G36" s="6">
        <f>SUM(G$6:G15)/SUM(G$6:G16)</f>
        <v>0.11876231038036771</v>
      </c>
      <c r="H36" s="7">
        <f>SUM(H$6:H15)/SUM(H$6:H16)</f>
        <v>0.3738225597294047</v>
      </c>
      <c r="I36" s="6">
        <f>SUM(I$6:I15)/SUM(I$6:I16)</f>
        <v>0.50520985643621008</v>
      </c>
      <c r="J36" s="6">
        <f>SUM(J$6:J15)/SUM(J$6:J16)</f>
        <v>0.78542171475541467</v>
      </c>
      <c r="K36" s="6">
        <f>SUM(K$6:K15)/SUM(K$6:K16)</f>
        <v>0.73777522440447119</v>
      </c>
      <c r="L36" s="6">
        <f>SUM(L$6:L15)/SUM(L$6:L16)</f>
        <v>0.75007947479620685</v>
      </c>
      <c r="M36" s="6">
        <f>SUM(M$6:M15)/SUM(M$6:M16)</f>
        <v>0.79691296918931243</v>
      </c>
      <c r="N36" s="6">
        <f>SUM(N$6:N15)/SUM(N$6:N16)</f>
        <v>0.57266070224403243</v>
      </c>
      <c r="O36" s="6">
        <f>SUM(O$6:O15)/SUM(O$6:O16)</f>
        <v>0.50160010288917845</v>
      </c>
      <c r="P36" s="6">
        <f>SUM(P$6:P15)/SUM(P$6:P16)</f>
        <v>0.76928604357469554</v>
      </c>
      <c r="Q36" s="6">
        <f>SUM(Q$6:Q15)/SUM(Q$6:Q16)</f>
        <v>0.76095089901920587</v>
      </c>
      <c r="R36" s="6">
        <f>SUM(R$6:R15)/SUM(R$6:R16)</f>
        <v>0.77208615210662079</v>
      </c>
      <c r="S36" s="6">
        <f>SUM(S$6:S15)/SUM(S$6:S16)</f>
        <v>0.76942008259712169</v>
      </c>
      <c r="T36" s="6">
        <f>SUM(T$6:T15)/SUM(T$6:T16)</f>
        <v>0.60022448743824552</v>
      </c>
      <c r="U36" s="4"/>
      <c r="V36" s="6">
        <f>SUM(V$6:V15)/SUM(V$6:V16)</f>
        <v>0.69767090674451948</v>
      </c>
      <c r="W36" s="6">
        <f>SUM(W$6:W15)/SUM(W$6:W16)</f>
        <v>0.55813613441168852</v>
      </c>
      <c r="X36" s="6">
        <f>SUM(X$6:X15)/SUM(X$6:X16)</f>
        <v>0.59518636143933124</v>
      </c>
      <c r="Y36" s="6">
        <f>SUM(Y$6:Y15)/SUM(Y$6:Y16)</f>
        <v>0.8091388781314538</v>
      </c>
      <c r="Z36" s="6">
        <f>SUM(Z$6:Z15)/SUM(Z$6:Z16)</f>
        <v>0.53014177498747306</v>
      </c>
      <c r="AA36" s="6">
        <f>SUM(AA$6:AA15)/SUM(AA$6:AA16)</f>
        <v>0.7207580546936172</v>
      </c>
      <c r="AB36" s="2">
        <f>SUM(AB$6:AB15)/SUM(AB$6:AB16)</f>
        <v>0.56174648706394492</v>
      </c>
      <c r="AC36" s="2">
        <f>SUM(AC$6:AC15)/SUM(AC$6:AC16)</f>
        <v>0.78766325493550549</v>
      </c>
      <c r="AD36" s="2">
        <f>SUM(AD$6:AD15)/SUM(AD$6:AD16)</f>
        <v>0.7402071647486419</v>
      </c>
      <c r="AE36" s="2">
        <f>SUM(AE$6:AE15)/SUM(AE$6:AE16)</f>
        <v>0.73708287580876419</v>
      </c>
      <c r="AF36" s="2">
        <f>SUM(AF$6:AF15)/SUM(AF$6:AF16)</f>
        <v>0.72598334721674196</v>
      </c>
      <c r="AG36" s="2">
        <f>SUM(AG$6:AG15)/SUM(AG$6:AG16)</f>
        <v>0.81672082709274318</v>
      </c>
      <c r="AH36" s="2">
        <f>SUM(AH$6:AH15)/SUM(AH$6:AH16)</f>
        <v>0.8617984530330578</v>
      </c>
    </row>
    <row r="37" spans="2:34" x14ac:dyDescent="0.3">
      <c r="B37" s="2">
        <v>6</v>
      </c>
      <c r="C37" s="6">
        <f>SUM(C$6:C16)/SUM(C$6:C17)</f>
        <v>0.64470228869385737</v>
      </c>
      <c r="D37" s="6">
        <f>SUM(D$6:D16)/SUM(D$6:D17)</f>
        <v>0.67364357038151568</v>
      </c>
      <c r="E37" s="6">
        <f>SUM(E$6:E16)/SUM(E$6:E17)</f>
        <v>0.65657654885782901</v>
      </c>
      <c r="F37" s="6">
        <f>SUM(F$6:F16)/SUM(F$6:F17)</f>
        <v>0.62093128975023715</v>
      </c>
      <c r="G37" s="6">
        <f>SUM(G$6:G16)/SUM(G$6:G17)</f>
        <v>0.76542107936232651</v>
      </c>
      <c r="H37" s="7">
        <f>SUM(H$6:H16)/SUM(H$6:H17)</f>
        <v>0.21151569407399887</v>
      </c>
      <c r="I37" s="6">
        <f>SUM(I$6:I16)/SUM(I$6:I17)</f>
        <v>0.40037250001078328</v>
      </c>
      <c r="J37" s="6">
        <f>SUM(J$6:J16)/SUM(J$6:J17)</f>
        <v>0.53797004106766977</v>
      </c>
      <c r="K37" s="6">
        <f>SUM(K$6:K16)/SUM(K$6:K17)</f>
        <v>0.58823518932056462</v>
      </c>
      <c r="L37" s="6">
        <f>SUM(L$6:L16)/SUM(L$6:L17)</f>
        <v>0.52033810722722906</v>
      </c>
      <c r="M37" s="6">
        <f>SUM(M$6:M16)/SUM(M$6:M17)</f>
        <v>0.7469953251552317</v>
      </c>
      <c r="N37" s="6">
        <f>SUM(N$6:N16)/SUM(N$6:N17)</f>
        <v>0.69967268599580856</v>
      </c>
      <c r="O37" s="6">
        <f>SUM(O$6:O16)/SUM(O$6:O17)</f>
        <v>0.41001589654933929</v>
      </c>
      <c r="P37" s="6">
        <f>SUM(P$6:P16)/SUM(P$6:P17)</f>
        <v>0.44523039290882022</v>
      </c>
      <c r="Q37" s="6">
        <f>SUM(Q$6:Q16)/SUM(Q$6:Q17)</f>
        <v>0.56997673674987115</v>
      </c>
      <c r="R37" s="6">
        <f>SUM(R$6:R16)/SUM(R$6:R17)</f>
        <v>0.56318223974080017</v>
      </c>
      <c r="S37" s="6">
        <f>SUM(S$6:S16)/SUM(S$6:S17)</f>
        <v>0.72247643357274083</v>
      </c>
      <c r="T37" s="6">
        <f>SUM(T$6:T16)/SUM(T$6:T17)</f>
        <v>0.71074588484466161</v>
      </c>
      <c r="U37" s="4"/>
      <c r="V37" s="6">
        <f>SUM(V$6:V16)/SUM(V$6:V17)</f>
        <v>0.61866052374173541</v>
      </c>
      <c r="W37" s="6">
        <f>SUM(W$6:W16)/SUM(W$6:W17)</f>
        <v>0.75941598666501131</v>
      </c>
      <c r="X37" s="6">
        <f>SUM(X$6:X16)/SUM(X$6:X17)</f>
        <v>0.4967547068828696</v>
      </c>
      <c r="Y37" s="6">
        <f>SUM(Y$6:Y16)/SUM(Y$6:Y17)</f>
        <v>0.67412485638311326</v>
      </c>
      <c r="Z37" s="6">
        <f>SUM(Z$6:Z16)/SUM(Z$6:Z17)</f>
        <v>0.76276178304743991</v>
      </c>
      <c r="AA37" s="6">
        <f>SUM(AA$6:AA16)/SUM(AA$6:AA17)</f>
        <v>0.53605345393279458</v>
      </c>
      <c r="AB37" s="2">
        <f>SUM(AB$6:AB16)/SUM(AB$6:AB17)</f>
        <v>0.48183990325833553</v>
      </c>
      <c r="AC37" s="2">
        <f>SUM(AC$6:AC16)/SUM(AC$6:AC17)</f>
        <v>0.61380373672122568</v>
      </c>
      <c r="AD37" s="2">
        <f>SUM(AD$6:AD16)/SUM(AD$6:AD17)</f>
        <v>0.60813798288169074</v>
      </c>
      <c r="AE37" s="2">
        <f>SUM(AE$6:AE16)/SUM(AE$6:AE17)</f>
        <v>0.64963627841034222</v>
      </c>
      <c r="AF37" s="2">
        <f>SUM(AF$6:AF16)/SUM(AF$6:AF17)</f>
        <v>0.71581217396944175</v>
      </c>
      <c r="AG37" s="2">
        <f>SUM(AG$6:AG16)/SUM(AG$6:AG17)</f>
        <v>0.85159026317475739</v>
      </c>
      <c r="AH37" s="2">
        <f>SUM(AH$6:AH16)/SUM(AH$6:AH17)</f>
        <v>0.83469713437695647</v>
      </c>
    </row>
    <row r="38" spans="2:34" x14ac:dyDescent="0.3">
      <c r="B38" s="2">
        <v>5</v>
      </c>
      <c r="C38" s="6">
        <f>SUM(C$6:C17)/SUM(C$6:C18)</f>
        <v>0.49538623939562065</v>
      </c>
      <c r="D38" s="6">
        <f>SUM(D$6:D17)/SUM(D$6:D18)</f>
        <v>0.70196801890329563</v>
      </c>
      <c r="E38" s="6">
        <f>SUM(E$6:E17)/SUM(E$6:E18)</f>
        <v>0.67309306403556968</v>
      </c>
      <c r="F38" s="6">
        <f>SUM(F$6:F17)/SUM(F$6:F18)</f>
        <v>0.58892231479307788</v>
      </c>
      <c r="G38" s="6">
        <f>SUM(G$6:G17)/SUM(G$6:G18)</f>
        <v>0.71291974416461135</v>
      </c>
      <c r="H38" s="7">
        <f>SUM(H$6:H17)/SUM(H$6:H18)</f>
        <v>0.42834654509630909</v>
      </c>
      <c r="I38" s="6">
        <f>SUM(I$6:I17)/SUM(I$6:I18)</f>
        <v>0.68094882704746484</v>
      </c>
      <c r="J38" s="6">
        <f>SUM(J$6:J17)/SUM(J$6:J18)</f>
        <v>0.46613683901297076</v>
      </c>
      <c r="K38" s="6">
        <f>SUM(K$6:K17)/SUM(K$6:K18)</f>
        <v>0.4956454677061185</v>
      </c>
      <c r="L38" s="6">
        <f>SUM(L$6:L17)/SUM(L$6:L18)</f>
        <v>0.42466671693290836</v>
      </c>
      <c r="M38" s="6">
        <f>SUM(M$6:M17)/SUM(M$6:M18)</f>
        <v>0.53886982778921677</v>
      </c>
      <c r="N38" s="6">
        <f>SUM(N$6:N17)/SUM(N$6:N18)</f>
        <v>0.48503996120843645</v>
      </c>
      <c r="O38" s="6">
        <f>SUM(O$6:O17)/SUM(O$6:O18)</f>
        <v>0.69084360395248323</v>
      </c>
      <c r="P38" s="6">
        <f>SUM(P$6:P17)/SUM(P$6:P18)</f>
        <v>0.44565853202637734</v>
      </c>
      <c r="Q38" s="6">
        <f>SUM(Q$6:Q17)/SUM(Q$6:Q18)</f>
        <v>0.48675419366037975</v>
      </c>
      <c r="R38" s="6">
        <f>SUM(R$6:R17)/SUM(R$6:R18)</f>
        <v>0.42866112088898478</v>
      </c>
      <c r="S38" s="6">
        <f>SUM(S$6:S17)/SUM(S$6:S18)</f>
        <v>0.52504061716004202</v>
      </c>
      <c r="T38" s="6">
        <f>SUM(T$6:T17)/SUM(T$6:T18)</f>
        <v>0.49165942495558174</v>
      </c>
      <c r="U38" s="4"/>
      <c r="V38" s="6">
        <f>SUM(V$6:V17)/SUM(V$6:V18)</f>
        <v>0.53185229099765152</v>
      </c>
      <c r="W38" s="6">
        <f>SUM(W$6:W17)/SUM(W$6:W18)</f>
        <v>0.53435354540209246</v>
      </c>
      <c r="X38" s="6">
        <f>SUM(X$6:X17)/SUM(X$6:X18)</f>
        <v>0.54645060015301028</v>
      </c>
      <c r="Y38" s="6">
        <f>SUM(Y$6:Y17)/SUM(Y$6:Y18)</f>
        <v>0.65336122052382994</v>
      </c>
      <c r="Z38" s="6">
        <f>SUM(Z$6:Z17)/SUM(Z$6:Z18)</f>
        <v>0.60652750652644594</v>
      </c>
      <c r="AA38" s="6">
        <f>SUM(AA$6:AA17)/SUM(AA$6:AA18)</f>
        <v>0.82574041569205547</v>
      </c>
      <c r="AB38" s="2">
        <f>SUM(AB$6:AB17)/SUM(AB$6:AB18)</f>
        <v>0.67485359121780486</v>
      </c>
      <c r="AC38" s="2">
        <f>SUM(AC$6:AC17)/SUM(AC$6:AC18)</f>
        <v>0.58720732223190975</v>
      </c>
      <c r="AD38" s="2">
        <f>SUM(AD$6:AD17)/SUM(AD$6:AD18)</f>
        <v>0.53211293503332902</v>
      </c>
      <c r="AE38" s="2">
        <f>SUM(AE$6:AE17)/SUM(AE$6:AE18)</f>
        <v>0.53893791906103194</v>
      </c>
      <c r="AF38" s="2">
        <f>SUM(AF$6:AF17)/SUM(AF$6:AF18)</f>
        <v>0.57339233996915551</v>
      </c>
      <c r="AG38" s="2">
        <f>SUM(AG$6:AG17)/SUM(AG$6:AG18)</f>
        <v>0.7953847604668528</v>
      </c>
      <c r="AH38" s="2">
        <f>SUM(AH$6:AH17)/SUM(AH$6:AH18)</f>
        <v>0.82911844181267258</v>
      </c>
    </row>
    <row r="39" spans="2:34" x14ac:dyDescent="0.3">
      <c r="B39" s="2">
        <v>4</v>
      </c>
      <c r="C39" s="6">
        <f>SUM(C$6:C18)/SUM(C$6:C19)</f>
        <v>0.62621841654241872</v>
      </c>
      <c r="D39" s="6">
        <f>SUM(D$6:D18)/SUM(D$6:D19)</f>
        <v>0.7327577300752921</v>
      </c>
      <c r="E39" s="6">
        <f>SUM(E$6:E18)/SUM(E$6:E19)</f>
        <v>0.75622705949522961</v>
      </c>
      <c r="F39" s="6">
        <f>SUM(F$6:F18)/SUM(F$6:F19)</f>
        <v>0.70489673770008598</v>
      </c>
      <c r="G39" s="6">
        <f>SUM(G$6:G18)/SUM(G$6:G19)</f>
        <v>0.68536507201546848</v>
      </c>
      <c r="H39" s="7">
        <f>SUM(H$6:H18)/SUM(H$6:H19)</f>
        <v>0.50120738487758765</v>
      </c>
      <c r="I39" s="6">
        <f>SUM(I$6:I18)/SUM(I$6:I19)</f>
        <v>0.81962513066587162</v>
      </c>
      <c r="J39" s="6">
        <f>SUM(J$6:J18)/SUM(J$6:J19)</f>
        <v>0.61566956547019258</v>
      </c>
      <c r="K39" s="6">
        <f>SUM(K$6:K18)/SUM(K$6:K19)</f>
        <v>0.61233906144828776</v>
      </c>
      <c r="L39" s="6">
        <f>SUM(L$6:L18)/SUM(L$6:L19)</f>
        <v>0.60724880219355015</v>
      </c>
      <c r="M39" s="6">
        <f>SUM(M$6:M18)/SUM(M$6:M19)</f>
        <v>0.56237640698328617</v>
      </c>
      <c r="N39" s="6">
        <f>SUM(N$6:N18)/SUM(N$6:N19)</f>
        <v>0.44766176175309469</v>
      </c>
      <c r="O39" s="6">
        <f>SUM(O$6:O18)/SUM(O$6:O19)</f>
        <v>0.85471381340054187</v>
      </c>
      <c r="P39" s="6">
        <f>SUM(P$6:P18)/SUM(P$6:P19)</f>
        <v>0.66094360057823243</v>
      </c>
      <c r="Q39" s="6">
        <f>SUM(Q$6:Q18)/SUM(Q$6:Q19)</f>
        <v>0.65024656124836466</v>
      </c>
      <c r="R39" s="6">
        <f>SUM(R$6:R18)/SUM(R$6:R19)</f>
        <v>0.58608768141563572</v>
      </c>
      <c r="S39" s="6">
        <f>SUM(S$6:S18)/SUM(S$6:S19)</f>
        <v>0.55764648803342043</v>
      </c>
      <c r="T39" s="6">
        <f>SUM(T$6:T18)/SUM(T$6:T19)</f>
        <v>0.46169152645682765</v>
      </c>
      <c r="U39" s="4"/>
      <c r="V39" s="6">
        <f>SUM(V$6:V18)/SUM(V$6:V19)</f>
        <v>0.64988716573190852</v>
      </c>
      <c r="W39" s="6">
        <f>SUM(W$6:W18)/SUM(W$6:W19)</f>
        <v>0.8467918230465169</v>
      </c>
      <c r="X39" s="6">
        <f>SUM(X$6:X18)/SUM(X$6:X19)</f>
        <v>0.74996971509222066</v>
      </c>
      <c r="Y39" s="6">
        <f>SUM(Y$6:Y18)/SUM(Y$6:Y19)</f>
        <v>0.70766634353892488</v>
      </c>
      <c r="Z39" s="6">
        <f>SUM(Z$6:Z18)/SUM(Z$6:Z19)</f>
        <v>0.49020017067103472</v>
      </c>
      <c r="AA39" s="6">
        <f>SUM(AA$6:AA18)/SUM(AA$6:AA19)</f>
        <v>0.87110763923288981</v>
      </c>
      <c r="AB39" s="2">
        <f>SUM(AB$6:AB18)/SUM(AB$6:AB19)</f>
        <v>0.80006350223813039</v>
      </c>
      <c r="AC39" s="2">
        <f>SUM(AC$6:AC18)/SUM(AC$6:AC19)</f>
        <v>0.66282761949620195</v>
      </c>
      <c r="AD39" s="2">
        <f>SUM(AD$6:AD18)/SUM(AD$6:AD19)</f>
        <v>0.64521269630877998</v>
      </c>
      <c r="AE39" s="2">
        <f>SUM(AE$6:AE18)/SUM(AE$6:AE19)</f>
        <v>0.63889972869639322</v>
      </c>
      <c r="AF39" s="2">
        <f>SUM(AF$6:AF18)/SUM(AF$6:AF19)</f>
        <v>0.5706119908524151</v>
      </c>
      <c r="AG39" s="2">
        <f>SUM(AG$6:AG18)/SUM(AG$6:AG19)</f>
        <v>0.69844698106176339</v>
      </c>
      <c r="AH39" s="2">
        <f>SUM(AH$6:AH18)/SUM(AH$6:AH19)</f>
        <v>0.8721656809112821</v>
      </c>
    </row>
    <row r="40" spans="2:34" x14ac:dyDescent="0.3">
      <c r="B40" s="2">
        <v>3</v>
      </c>
      <c r="C40" s="6">
        <f>SUM(C$6:C19)/SUM(C$6:C20)</f>
        <v>0.36780281057948505</v>
      </c>
      <c r="D40" s="6">
        <f>SUM(D$6:D19)/SUM(D$6:D20)</f>
        <v>0.23624943744529406</v>
      </c>
      <c r="E40" s="6">
        <f>SUM(E$6:E19)/SUM(E$6:E20)</f>
        <v>0.31598401289940925</v>
      </c>
      <c r="F40" s="6">
        <f>SUM(F$6:F19)/SUM(F$6:F20)</f>
        <v>0.25761728306818904</v>
      </c>
      <c r="G40" s="6">
        <f>SUM(G$6:G19)/SUM(G$6:G20)</f>
        <v>0.47217324454676729</v>
      </c>
      <c r="H40" s="7">
        <f>SUM(H$6:H19)/SUM(H$6:H20)</f>
        <v>0.42277227809028467</v>
      </c>
      <c r="I40" s="6">
        <f>SUM(I$6:I19)/SUM(I$6:I20)</f>
        <v>0.67218581514834908</v>
      </c>
      <c r="J40" s="6">
        <f>SUM(J$6:J19)/SUM(J$6:J20)</f>
        <v>0.48572949603737708</v>
      </c>
      <c r="K40" s="6">
        <f>SUM(K$6:K19)/SUM(K$6:K20)</f>
        <v>0.49258437639362868</v>
      </c>
      <c r="L40" s="6">
        <f>SUM(L$6:L19)/SUM(L$6:L20)</f>
        <v>0.50615648438756011</v>
      </c>
      <c r="M40" s="6">
        <f>SUM(M$6:M19)/SUM(M$6:M20)</f>
        <v>0.46685425471478181</v>
      </c>
      <c r="N40" s="6">
        <f>SUM(N$6:N19)/SUM(N$6:N20)</f>
        <v>0.36411228404735163</v>
      </c>
      <c r="O40" s="6">
        <f>SUM(O$6:O19)/SUM(O$6:O20)</f>
        <v>0.68131404557825437</v>
      </c>
      <c r="P40" s="6">
        <f>SUM(P$6:P19)/SUM(P$6:P20)</f>
        <v>0.51313514558723605</v>
      </c>
      <c r="Q40" s="6">
        <f>SUM(Q$6:Q19)/SUM(Q$6:Q20)</f>
        <v>0.52021458079990668</v>
      </c>
      <c r="R40" s="6">
        <f>SUM(R$6:R19)/SUM(R$6:R20)</f>
        <v>0.47531820600751201</v>
      </c>
      <c r="S40" s="6">
        <f>SUM(S$6:S19)/SUM(S$6:S20)</f>
        <v>0.45254404103093965</v>
      </c>
      <c r="T40" s="6">
        <f>SUM(T$6:T19)/SUM(T$6:T20)</f>
        <v>0.36526487466353069</v>
      </c>
      <c r="U40" s="4"/>
      <c r="V40" s="6">
        <f>SUM(V$6:V19)/SUM(V$6:V20)</f>
        <v>0.46549330672597228</v>
      </c>
      <c r="W40" s="6">
        <f>SUM(W$6:W19)/SUM(W$6:W20)</f>
        <v>0.44648516567423491</v>
      </c>
      <c r="X40" s="6">
        <f>SUM(X$6:X19)/SUM(X$6:X20)</f>
        <v>0.4280617587223331</v>
      </c>
      <c r="Y40" s="6">
        <f>SUM(Y$6:Y19)/SUM(Y$6:Y20)</f>
        <v>0.39365389591433209</v>
      </c>
      <c r="Z40" s="6">
        <f>SUM(Z$6:Z19)/SUM(Z$6:Z20)</f>
        <v>0.52373186146859874</v>
      </c>
      <c r="AA40" s="6">
        <f>SUM(AA$6:AA19)/SUM(AA$6:AA20)</f>
        <v>0.51761854511071748</v>
      </c>
      <c r="AB40" s="2">
        <f>SUM(AB$6:AB19)/SUM(AB$6:AB20)</f>
        <v>0.55272331979086986</v>
      </c>
      <c r="AC40" s="2">
        <f>SUM(AC$6:AC19)/SUM(AC$6:AC20)</f>
        <v>0.48934203928794479</v>
      </c>
      <c r="AD40" s="2">
        <f>SUM(AD$6:AD19)/SUM(AD$6:AD20)</f>
        <v>0.51923318367910054</v>
      </c>
      <c r="AE40" s="2">
        <f>SUM(AE$6:AE19)/SUM(AE$6:AE20)</f>
        <v>0.42864709659755124</v>
      </c>
      <c r="AF40" s="2">
        <f>SUM(AF$6:AF19)/SUM(AF$6:AF20)</f>
        <v>0.43289946123618167</v>
      </c>
      <c r="AG40" s="2">
        <f>SUM(AG$6:AG19)/SUM(AG$6:AG20)</f>
        <v>0.45915983691491841</v>
      </c>
      <c r="AH40" s="2">
        <f>SUM(AH$6:AH19)/SUM(AH$6:AH20)</f>
        <v>0.86699967052385407</v>
      </c>
    </row>
    <row r="41" spans="2:34" x14ac:dyDescent="0.3">
      <c r="B41" s="2">
        <v>2</v>
      </c>
      <c r="C41" s="6">
        <f>SUM(C$6:C20)/SUM(C$6:C21)</f>
        <v>0.30525018391511022</v>
      </c>
      <c r="D41" s="6">
        <f>SUM(D$6:D20)/SUM(D$6:D21)</f>
        <v>0.19408400080591279</v>
      </c>
      <c r="E41" s="6">
        <f>SUM(E$6:E20)/SUM(E$6:E21)</f>
        <v>0.20107753563899991</v>
      </c>
      <c r="F41" s="6">
        <f>SUM(F$6:F20)/SUM(F$6:F21)</f>
        <v>0.14209746170189241</v>
      </c>
      <c r="G41" s="6">
        <f>SUM(G$6:G20)/SUM(G$6:G21)</f>
        <v>0.16010814456021441</v>
      </c>
      <c r="H41" s="7">
        <f>SUM(H$6:H20)/SUM(H$6:H21)</f>
        <v>6.374307016778287E-2</v>
      </c>
      <c r="I41" s="6">
        <f>SUM(I$6:I20)/SUM(I$6:I21)</f>
        <v>0.4922498955346899</v>
      </c>
      <c r="J41" s="6">
        <f>SUM(J$6:J20)/SUM(J$6:J21)</f>
        <v>0.30581343366182545</v>
      </c>
      <c r="K41" s="6">
        <f>SUM(K$6:K20)/SUM(K$6:K21)</f>
        <v>0.31921653957446849</v>
      </c>
      <c r="L41" s="6">
        <f>SUM(L$6:L20)/SUM(L$6:L21)</f>
        <v>0.33364107156367756</v>
      </c>
      <c r="M41" s="6">
        <f>SUM(M$6:M20)/SUM(M$6:M21)</f>
        <v>0.3217349548676004</v>
      </c>
      <c r="N41" s="6">
        <f>SUM(N$6:N20)/SUM(N$6:N21)</f>
        <v>0.26942941249179742</v>
      </c>
      <c r="O41" s="6">
        <f>SUM(O$6:O20)/SUM(O$6:O21)</f>
        <v>0.48530301390812414</v>
      </c>
      <c r="P41" s="6">
        <f>SUM(P$6:P20)/SUM(P$6:P21)</f>
        <v>0.34020566686639231</v>
      </c>
      <c r="Q41" s="6">
        <f>SUM(Q$6:Q20)/SUM(Q$6:Q21)</f>
        <v>0.34636805382017155</v>
      </c>
      <c r="R41" s="6">
        <f>SUM(R$6:R20)/SUM(R$6:R21)</f>
        <v>0.30848776630429414</v>
      </c>
      <c r="S41" s="6">
        <f>SUM(S$6:S20)/SUM(S$6:S21)</f>
        <v>0.3023592989330392</v>
      </c>
      <c r="T41" s="6">
        <f>SUM(T$6:T20)/SUM(T$6:T21)</f>
        <v>0.26344704492161647</v>
      </c>
      <c r="U41" s="4"/>
      <c r="V41" s="6">
        <f>SUM(V$6:V20)/SUM(V$6:V21)</f>
        <v>0.37085083212312664</v>
      </c>
      <c r="W41" s="6">
        <f>SUM(W$6:W20)/SUM(W$6:W21)</f>
        <v>0.23786526479358569</v>
      </c>
      <c r="X41" s="6">
        <f>SUM(X$6:X20)/SUM(X$6:X21)</f>
        <v>0.19122656532333845</v>
      </c>
      <c r="Y41" s="6">
        <f>SUM(Y$6:Y20)/SUM(Y$6:Y21)</f>
        <v>0.16542066872747377</v>
      </c>
      <c r="Z41" s="6">
        <f>SUM(Z$6:Z20)/SUM(Z$6:Z21)</f>
        <v>0.1270717159350547</v>
      </c>
      <c r="AA41" s="6">
        <f>SUM(AA$6:AA20)/SUM(AA$6:AA21)</f>
        <v>7.1086507298749796E-2</v>
      </c>
      <c r="AB41" s="2">
        <f>SUM(AB$6:AB20)/SUM(AB$6:AB21)</f>
        <v>0.36808461438723433</v>
      </c>
      <c r="AC41" s="2">
        <f>SUM(AC$6:AC20)/SUM(AC$6:AC21)</f>
        <v>0.29994510132463625</v>
      </c>
      <c r="AD41" s="2">
        <f>SUM(AD$6:AD20)/SUM(AD$6:AD21)</f>
        <v>0.33643179884637331</v>
      </c>
      <c r="AE41" s="2">
        <f>SUM(AE$6:AE20)/SUM(AE$6:AE21)</f>
        <v>0.17166841101052185</v>
      </c>
      <c r="AF41" s="2">
        <f>SUM(AF$6:AF20)/SUM(AF$6:AF21)</f>
        <v>0.25280910288718855</v>
      </c>
      <c r="AG41" s="2">
        <f>SUM(AG$6:AG20)/SUM(AG$6:AG21)</f>
        <v>0.2091056653420961</v>
      </c>
      <c r="AH41" s="2">
        <f>SUM(AH$6:AH20)/SUM(AH$6:AH21)</f>
        <v>0.85208919031040742</v>
      </c>
    </row>
    <row r="42" spans="2:34" x14ac:dyDescent="0.3">
      <c r="B42" s="2">
        <v>1</v>
      </c>
      <c r="C42" s="6">
        <f>SUM(C$6:C21)/SUM(C$6:C22)</f>
        <v>0.25476142854962464</v>
      </c>
      <c r="D42" s="6">
        <f>SUM(D$6:D21)/SUM(D$6:D22)</f>
        <v>0.29977629033416187</v>
      </c>
      <c r="E42" s="6">
        <f>SUM(E$6:E21)/SUM(E$6:E22)</f>
        <v>0.34347044432711171</v>
      </c>
      <c r="F42" s="6">
        <f>SUM(F$6:F21)/SUM(F$6:F22)</f>
        <v>0.28031150616024958</v>
      </c>
      <c r="G42" s="6">
        <f>SUM(G$6:G21)/SUM(G$6:G22)</f>
        <v>0.24933248676470796</v>
      </c>
      <c r="H42" s="7">
        <f>SUM(H$6:H21)/SUM(H$6:H22)</f>
        <v>0.16373487865615735</v>
      </c>
      <c r="I42" s="6">
        <f>SUM(I$6:I21)/SUM(I$6:I22)</f>
        <v>0.56540488636330544</v>
      </c>
      <c r="J42" s="6">
        <f>SUM(J$6:J21)/SUM(J$6:J22)</f>
        <v>0.38252369527528596</v>
      </c>
      <c r="K42" s="6">
        <f>SUM(K$6:K21)/SUM(K$6:K22)</f>
        <v>0.45091853568316265</v>
      </c>
      <c r="L42" s="6">
        <f>SUM(L$6:L21)/SUM(L$6:L22)</f>
        <v>0.51465422706828534</v>
      </c>
      <c r="M42" s="6">
        <f>SUM(M$6:M21)/SUM(M$6:M22)</f>
        <v>0.5486253592711281</v>
      </c>
      <c r="N42" s="6">
        <f>SUM(N$6:N21)/SUM(N$6:N22)</f>
        <v>0.5911878859671077</v>
      </c>
      <c r="O42" s="6">
        <f>SUM(O$6:O21)/SUM(O$6:O22)</f>
        <v>0.48793825847070732</v>
      </c>
      <c r="P42" s="6">
        <f>SUM(P$6:P21)/SUM(P$6:P22)</f>
        <v>0.43639767988660155</v>
      </c>
      <c r="Q42" s="6">
        <f>SUM(Q$6:Q21)/SUM(Q$6:Q22)</f>
        <v>0.48476787907328944</v>
      </c>
      <c r="R42" s="6">
        <f>SUM(R$6:R21)/SUM(R$6:R22)</f>
        <v>0.41881438586111253</v>
      </c>
      <c r="S42" s="6">
        <f>SUM(S$6:S21)/SUM(S$6:S22)</f>
        <v>0.5067616995369697</v>
      </c>
      <c r="T42" s="6">
        <f>SUM(T$6:T21)/SUM(T$6:T22)</f>
        <v>0.54069836272493388</v>
      </c>
      <c r="U42" s="4"/>
      <c r="V42" s="6">
        <f>SUM(V$6:V21)/SUM(V$6:V22)</f>
        <v>0.26996458101797577</v>
      </c>
      <c r="W42" s="6">
        <f>SUM(W$6:W21)/SUM(W$6:W22)</f>
        <v>0.20821549057127997</v>
      </c>
      <c r="X42" s="6">
        <f>SUM(X$6:X21)/SUM(X$6:X22)</f>
        <v>0.28121152295446356</v>
      </c>
      <c r="Y42" s="6">
        <f>SUM(Y$6:Y21)/SUM(Y$6:Y22)</f>
        <v>0.27983686624006315</v>
      </c>
      <c r="Z42" s="6">
        <f>SUM(Z$6:Z21)/SUM(Z$6:Z22)</f>
        <v>0.14812738309705548</v>
      </c>
      <c r="AA42" s="6">
        <f>SUM(AA$6:AA21)/SUM(AA$6:AA22)</f>
        <v>4.0083120981282035E-2</v>
      </c>
      <c r="AB42" s="2">
        <f>SUM(AB$6:AB21)/SUM(AB$6:AB22)</f>
        <v>0.27339954251568016</v>
      </c>
      <c r="AC42" s="2">
        <f>SUM(AC$6:AC21)/SUM(AC$6:AC22)</f>
        <v>0.21126087290923359</v>
      </c>
      <c r="AD42" s="2">
        <f>SUM(AD$6:AD21)/SUM(AD$6:AD22)</f>
        <v>0.32279794751033519</v>
      </c>
      <c r="AE42" s="2">
        <f>SUM(AE$6:AE21)/SUM(AE$6:AE22)</f>
        <v>0.12523459820326216</v>
      </c>
      <c r="AF42" s="2">
        <f>SUM(AF$6:AF21)/SUM(AF$6:AF22)</f>
        <v>0.31709577012646517</v>
      </c>
      <c r="AG42" s="2">
        <f>SUM(AG$6:AG21)/SUM(AG$6:AG22)</f>
        <v>0.3035599039671304</v>
      </c>
      <c r="AH42" s="2">
        <f>SUM(AH$6:AH21)/SUM(AH$6:AH22)</f>
        <v>0.73401225554000926</v>
      </c>
    </row>
    <row r="43" spans="2:34" x14ac:dyDescent="0.3">
      <c r="B43" s="2" t="s">
        <v>13</v>
      </c>
      <c r="C43" s="6">
        <f>SUM(C$6:C22)/SUM(C$6:C22)</f>
        <v>1</v>
      </c>
      <c r="D43" s="6">
        <f>SUM(D$6:D22)/SUM(D$6:D23)</f>
        <v>1</v>
      </c>
      <c r="E43" s="6">
        <f>SUM(E$6:E22)/SUM(E$6:E23)</f>
        <v>1</v>
      </c>
      <c r="F43" s="6">
        <f>SUM(F$6:F22)/SUM(F$6:F23)</f>
        <v>1</v>
      </c>
      <c r="G43" s="6">
        <f>SUM(G$6:G22)/SUM(G$6:G23)</f>
        <v>1</v>
      </c>
      <c r="H43" s="7">
        <f>SUM(H$6:H22)/SUM(H$6:H23)</f>
        <v>1</v>
      </c>
      <c r="I43" s="6">
        <f>SUM(I$6:I22)/SUM(I$6:I23)</f>
        <v>1</v>
      </c>
      <c r="J43" s="6">
        <f>SUM(J$6:J22)/SUM(J$6:J23)</f>
        <v>1</v>
      </c>
      <c r="K43" s="6">
        <f>SUM(K$6:K22)/SUM(K$6:K23)</f>
        <v>1</v>
      </c>
      <c r="L43" s="6">
        <f>SUM(L$6:L22)/SUM(L$6:L23)</f>
        <v>1</v>
      </c>
      <c r="M43" s="6">
        <f>SUM(M$6:M22)/SUM(M$6:M23)</f>
        <v>1</v>
      </c>
      <c r="N43" s="6">
        <f>SUM(N$6:N22)/SUM(N$6:N23)</f>
        <v>1</v>
      </c>
      <c r="O43" s="6">
        <f>SUM(O$6:O22)/SUM(O$6:O23)</f>
        <v>1</v>
      </c>
      <c r="P43" s="6">
        <f>SUM(P$6:P22)/SUM(P$6:P23)</f>
        <v>1</v>
      </c>
      <c r="Q43" s="6">
        <f>SUM(Q$6:Q22)/SUM(Q$6:Q23)</f>
        <v>1</v>
      </c>
      <c r="R43" s="6">
        <f>SUM(R$6:R22)/SUM(R$6:R23)</f>
        <v>1</v>
      </c>
      <c r="S43" s="6">
        <f>SUM(S$6:S22)/SUM(S$6:S23)</f>
        <v>1</v>
      </c>
      <c r="T43" s="6">
        <f>SUM(T$6:T22)/SUM(T$6:T23)</f>
        <v>1</v>
      </c>
      <c r="U43" s="4"/>
      <c r="V43" s="6">
        <f>SUM(V$6:V22)/SUM(V$6:V23)</f>
        <v>1</v>
      </c>
      <c r="W43" s="6">
        <f>SUM(W$6:W22)/SUM(W$6:W23)</f>
        <v>1</v>
      </c>
      <c r="X43" s="6">
        <f>SUM(X$6:X22)/SUM(X$6:X23)</f>
        <v>1</v>
      </c>
      <c r="Y43" s="6">
        <f>SUM(Y$6:Y22)/SUM(Y$6:Y23)</f>
        <v>1</v>
      </c>
      <c r="Z43" s="6">
        <f>SUM(Z$6:Z22)/SUM(Z$6:Z23)</f>
        <v>1</v>
      </c>
      <c r="AA43" s="6">
        <f>SUM(AA$6:AA22)/SUM(AA$6:AA23)</f>
        <v>1</v>
      </c>
      <c r="AB43" s="2">
        <f>SUM(AB$6:AB22)/SUM(AB$6:AB23)</f>
        <v>1</v>
      </c>
      <c r="AC43" s="2">
        <f>SUM(AC$6:AC22)/SUM(AC$6:AC23)</f>
        <v>1</v>
      </c>
      <c r="AD43" s="2">
        <f>SUM(AD$6:AD22)/SUM(AD$6:AD23)</f>
        <v>1</v>
      </c>
      <c r="AE43" s="2">
        <f>SUM(AE$6:AE22)/SUM(AE$6:AE23)</f>
        <v>1</v>
      </c>
      <c r="AF43" s="2">
        <f>SUM(AF$6:AF22)/SUM(AF$6:AF23)</f>
        <v>1</v>
      </c>
      <c r="AG43" s="2">
        <f>SUM(AG$6:AG22)/SUM(AG$6:AG23)</f>
        <v>1</v>
      </c>
      <c r="AH43" s="2">
        <f>SUM(AH$6:AH22)/SUM(AH$6:AH23)</f>
        <v>1</v>
      </c>
    </row>
    <row r="44" spans="2:34" x14ac:dyDescent="0.3">
      <c r="C44" s="6"/>
      <c r="D44" s="4"/>
      <c r="E44" s="4"/>
      <c r="F44" s="4"/>
      <c r="G44" s="4"/>
      <c r="H44" s="8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2:34" x14ac:dyDescent="0.3">
      <c r="B45" s="5" t="s">
        <v>15</v>
      </c>
      <c r="C45" s="9" t="s">
        <v>3</v>
      </c>
      <c r="D45" s="4"/>
      <c r="E45" s="4"/>
      <c r="F45" s="4"/>
      <c r="G45" s="4"/>
      <c r="H45" s="8"/>
      <c r="I45" s="4"/>
      <c r="J45" s="4"/>
      <c r="K45" s="8"/>
      <c r="L45" s="4"/>
      <c r="M45" s="4"/>
      <c r="N45" s="4"/>
      <c r="O45" s="4"/>
      <c r="P45" s="4"/>
      <c r="Q45" s="4"/>
      <c r="R45" s="4"/>
      <c r="S45" s="9" t="s">
        <v>4</v>
      </c>
      <c r="T45" s="4" t="s">
        <v>6</v>
      </c>
      <c r="V45" s="4"/>
      <c r="W45" s="4"/>
      <c r="X45" s="4"/>
      <c r="Y45" s="4" t="s">
        <v>4</v>
      </c>
      <c r="Z45" s="4" t="s">
        <v>7</v>
      </c>
    </row>
    <row r="46" spans="2:34" x14ac:dyDescent="0.3">
      <c r="C46" s="2" t="s">
        <v>16</v>
      </c>
      <c r="D46" s="6"/>
      <c r="E46" s="6"/>
      <c r="F46" s="6"/>
      <c r="G46" s="6"/>
      <c r="H46" s="7"/>
      <c r="I46" s="4"/>
      <c r="J46" s="8"/>
      <c r="K46" s="2" t="s">
        <v>17</v>
      </c>
      <c r="L46" s="6"/>
      <c r="M46" s="6"/>
      <c r="N46" s="6"/>
      <c r="O46" s="6"/>
      <c r="P46" s="6"/>
      <c r="Q46" s="4"/>
      <c r="R46" s="8"/>
      <c r="S46" s="2" t="s">
        <v>16</v>
      </c>
      <c r="T46" s="6"/>
      <c r="U46" s="6"/>
      <c r="V46" s="6"/>
      <c r="W46" s="6"/>
      <c r="X46" s="6"/>
      <c r="Y46" s="6" t="s">
        <v>1</v>
      </c>
      <c r="Z46" s="6"/>
      <c r="AA46" s="2"/>
      <c r="AB46" s="2"/>
      <c r="AC46" s="2"/>
      <c r="AD46" s="2"/>
    </row>
    <row r="47" spans="2:34" x14ac:dyDescent="0.3">
      <c r="B47" s="2"/>
      <c r="C47" s="6">
        <v>16</v>
      </c>
      <c r="D47" s="6">
        <v>12</v>
      </c>
      <c r="E47" s="6">
        <v>11</v>
      </c>
      <c r="F47" s="6">
        <v>10</v>
      </c>
      <c r="G47" s="6">
        <v>9</v>
      </c>
      <c r="H47" s="7">
        <v>8</v>
      </c>
      <c r="I47" s="4"/>
      <c r="J47" s="8"/>
      <c r="K47" s="6">
        <v>16</v>
      </c>
      <c r="L47" s="6">
        <v>12</v>
      </c>
      <c r="M47" s="6">
        <v>11</v>
      </c>
      <c r="N47" s="6">
        <v>10</v>
      </c>
      <c r="O47" s="6">
        <v>9</v>
      </c>
      <c r="P47" s="6">
        <v>8</v>
      </c>
      <c r="Q47" s="4" t="s">
        <v>11</v>
      </c>
      <c r="R47" s="8"/>
      <c r="S47" s="6">
        <v>16</v>
      </c>
      <c r="T47" s="6">
        <v>12</v>
      </c>
      <c r="U47" s="6">
        <v>11</v>
      </c>
      <c r="V47" s="6">
        <v>10</v>
      </c>
      <c r="W47" s="6">
        <v>9</v>
      </c>
      <c r="X47" s="6">
        <v>8</v>
      </c>
      <c r="Y47" s="6">
        <v>16</v>
      </c>
      <c r="Z47" s="6">
        <v>12</v>
      </c>
      <c r="AA47" s="2">
        <v>11</v>
      </c>
      <c r="AB47" s="2">
        <v>10</v>
      </c>
      <c r="AC47" s="2">
        <v>9</v>
      </c>
      <c r="AD47" s="2">
        <v>8</v>
      </c>
    </row>
    <row r="48" spans="2:34" x14ac:dyDescent="0.3">
      <c r="B48" s="2">
        <v>16</v>
      </c>
      <c r="C48" s="6"/>
      <c r="D48" s="6"/>
      <c r="E48" s="6"/>
      <c r="F48" s="6"/>
      <c r="G48" s="6"/>
      <c r="H48" s="6"/>
      <c r="I48" s="4"/>
      <c r="J48" s="6">
        <v>16</v>
      </c>
      <c r="K48" s="4">
        <f t="shared" ref="K48:K63" si="0">AVERAGE(I27,O27,AB27)</f>
        <v>0.40080702057707601</v>
      </c>
      <c r="L48" s="4"/>
      <c r="M48" s="4"/>
      <c r="N48" s="4"/>
      <c r="O48" s="4"/>
      <c r="P48" s="4"/>
      <c r="Q48" s="4"/>
      <c r="R48" s="6">
        <v>16</v>
      </c>
      <c r="S48" s="4"/>
      <c r="T48" s="4"/>
      <c r="U48" s="4"/>
      <c r="V48" s="4"/>
      <c r="W48" s="4"/>
      <c r="X48" s="4"/>
      <c r="Y48" s="4">
        <f t="shared" ref="Y48:Y63" si="1">STDEV(I27,O27,AB27)</f>
        <v>5.2869003239360723E-2</v>
      </c>
      <c r="Z48" s="4"/>
    </row>
    <row r="49" spans="2:30" x14ac:dyDescent="0.3">
      <c r="B49" s="2">
        <v>15</v>
      </c>
      <c r="C49" s="6">
        <f>AVERAGE(C28,V28)</f>
        <v>0.13587038303693572</v>
      </c>
      <c r="D49" s="6"/>
      <c r="E49" s="6"/>
      <c r="F49" s="6"/>
      <c r="G49" s="6"/>
      <c r="H49" s="6"/>
      <c r="I49" s="4"/>
      <c r="J49" s="6">
        <v>15</v>
      </c>
      <c r="K49" s="4">
        <f t="shared" si="0"/>
        <v>0.5963348472536637</v>
      </c>
      <c r="L49" s="4"/>
      <c r="M49" s="4"/>
      <c r="N49" s="4"/>
      <c r="O49" s="4"/>
      <c r="P49" s="4"/>
      <c r="Q49" s="4"/>
      <c r="R49" s="6">
        <v>15</v>
      </c>
      <c r="S49" s="4">
        <f t="shared" ref="S49:S62" si="2">STDEV(C28,V28)</f>
        <v>0.1921497384156618</v>
      </c>
      <c r="T49" s="4"/>
      <c r="U49" s="4"/>
      <c r="V49" s="4"/>
      <c r="W49" s="4"/>
      <c r="X49" s="4"/>
      <c r="Y49" s="4">
        <f t="shared" si="1"/>
        <v>4.3908517885368314E-2</v>
      </c>
      <c r="Z49" s="4"/>
    </row>
    <row r="50" spans="2:30" x14ac:dyDescent="0.3">
      <c r="B50" s="2">
        <v>14</v>
      </c>
      <c r="C50" s="6">
        <f t="shared" ref="C50:C63" si="3">AVERAGE(C29,V29)</f>
        <v>0.17016442911761542</v>
      </c>
      <c r="D50" s="6"/>
      <c r="E50" s="6"/>
      <c r="F50" s="6"/>
      <c r="G50" s="6"/>
      <c r="H50" s="6"/>
      <c r="I50" s="4"/>
      <c r="J50" s="6">
        <v>14</v>
      </c>
      <c r="K50" s="4">
        <f t="shared" si="0"/>
        <v>0.66147645048313031</v>
      </c>
      <c r="L50" s="4"/>
      <c r="M50" s="4"/>
      <c r="N50" s="4"/>
      <c r="O50" s="4"/>
      <c r="P50" s="4"/>
      <c r="Q50" s="4"/>
      <c r="R50" s="6">
        <v>14</v>
      </c>
      <c r="S50" s="4">
        <f>STDEV(C29,V29)</f>
        <v>4.4447337841759145E-2</v>
      </c>
      <c r="T50" s="4"/>
      <c r="U50" s="4"/>
      <c r="V50" s="4"/>
      <c r="W50" s="4"/>
      <c r="X50" s="4"/>
      <c r="Y50" s="4">
        <f t="shared" si="1"/>
        <v>3.5216000065942402E-2</v>
      </c>
      <c r="Z50" s="4"/>
    </row>
    <row r="51" spans="2:30" x14ac:dyDescent="0.3">
      <c r="B51" s="2">
        <v>13</v>
      </c>
      <c r="C51" s="6">
        <f t="shared" si="3"/>
        <v>0.69069552602810358</v>
      </c>
      <c r="D51" s="6"/>
      <c r="E51" s="6"/>
      <c r="F51" s="6"/>
      <c r="G51" s="6"/>
      <c r="H51" s="6"/>
      <c r="I51" s="4"/>
      <c r="J51" s="6">
        <v>13</v>
      </c>
      <c r="K51" s="4">
        <f t="shared" si="0"/>
        <v>0.70481007732615508</v>
      </c>
      <c r="L51" s="4"/>
      <c r="M51" s="4"/>
      <c r="N51" s="4"/>
      <c r="O51" s="4"/>
      <c r="P51" s="4"/>
      <c r="Q51" s="4"/>
      <c r="R51" s="6">
        <v>13</v>
      </c>
      <c r="S51" s="4">
        <f t="shared" si="2"/>
        <v>0.10656642397441701</v>
      </c>
      <c r="T51" s="4"/>
      <c r="U51" s="4"/>
      <c r="V51" s="4"/>
      <c r="W51" s="4"/>
      <c r="X51" s="4"/>
      <c r="Y51" s="4">
        <f t="shared" si="1"/>
        <v>3.2267275557787294E-2</v>
      </c>
      <c r="Z51" s="4"/>
    </row>
    <row r="52" spans="2:30" x14ac:dyDescent="0.3">
      <c r="B52" s="2">
        <v>12</v>
      </c>
      <c r="C52" s="6">
        <f t="shared" si="3"/>
        <v>0.67940828189818048</v>
      </c>
      <c r="D52" s="6">
        <f t="shared" ref="D52:D63" si="4">AVERAGE(D31,W31)</f>
        <v>0.49855684602707173</v>
      </c>
      <c r="E52" s="6"/>
      <c r="F52" s="6"/>
      <c r="G52" s="6"/>
      <c r="H52" s="6"/>
      <c r="I52" s="4"/>
      <c r="J52" s="6">
        <v>12</v>
      </c>
      <c r="K52" s="4">
        <f t="shared" si="0"/>
        <v>0.72730537853908261</v>
      </c>
      <c r="L52" s="4">
        <f t="shared" ref="L52:L63" si="5">AVERAGE(J31,P31,AC31)</f>
        <v>0.4776328311482036</v>
      </c>
      <c r="M52" s="4"/>
      <c r="N52" s="4"/>
      <c r="O52" s="4"/>
      <c r="P52" s="4"/>
      <c r="Q52" s="4"/>
      <c r="R52" s="6">
        <v>12</v>
      </c>
      <c r="S52" s="4">
        <f t="shared" si="2"/>
        <v>3.134085592259736E-2</v>
      </c>
      <c r="T52" s="4">
        <f t="shared" ref="T52:T62" si="6">STDEV(D31,W31)</f>
        <v>0.16011795563712466</v>
      </c>
      <c r="U52" s="4"/>
      <c r="V52" s="4"/>
      <c r="W52" s="4"/>
      <c r="X52" s="4"/>
      <c r="Y52" s="4">
        <f t="shared" si="1"/>
        <v>3.1321621315713886E-2</v>
      </c>
      <c r="Z52" s="4">
        <f t="shared" ref="Z52:Z63" si="7">STDEV(J31,P31,AC31)</f>
        <v>7.1138569653761113E-2</v>
      </c>
    </row>
    <row r="53" spans="2:30" x14ac:dyDescent="0.3">
      <c r="B53" s="2">
        <v>11</v>
      </c>
      <c r="C53" s="6">
        <f t="shared" si="3"/>
        <v>0.66678381754388449</v>
      </c>
      <c r="D53" s="6">
        <f t="shared" si="4"/>
        <v>0.5320076242973425</v>
      </c>
      <c r="E53" s="6">
        <f t="shared" ref="E53:E63" si="8">AVERAGE(E32,X32)</f>
        <v>0.11444257551888835</v>
      </c>
      <c r="F53" s="6"/>
      <c r="G53" s="6"/>
      <c r="H53" s="6"/>
      <c r="I53" s="4"/>
      <c r="J53" s="6">
        <v>11</v>
      </c>
      <c r="K53" s="4">
        <f t="shared" si="0"/>
        <v>0.73501084255683591</v>
      </c>
      <c r="L53" s="4">
        <f t="shared" si="5"/>
        <v>0.54600810341220518</v>
      </c>
      <c r="M53" s="4">
        <f t="shared" ref="M53:M63" si="9">AVERAGE(K32,Q32,AD32)</f>
        <v>0.40037386593151503</v>
      </c>
      <c r="N53" s="4"/>
      <c r="O53" s="4"/>
      <c r="P53" s="4"/>
      <c r="Q53" s="4"/>
      <c r="R53" s="6">
        <v>11</v>
      </c>
      <c r="S53" s="4">
        <f t="shared" si="2"/>
        <v>4.524889992555463E-3</v>
      </c>
      <c r="T53" s="4">
        <f t="shared" si="6"/>
        <v>0.19087896315387232</v>
      </c>
      <c r="U53" s="4">
        <f t="shared" ref="U53:U62" si="10">STDEV(E32,X32)</f>
        <v>0.16184624241171905</v>
      </c>
      <c r="V53" s="4"/>
      <c r="W53" s="4"/>
      <c r="X53" s="4"/>
      <c r="Y53" s="4">
        <f t="shared" si="1"/>
        <v>3.2654910184865049E-2</v>
      </c>
      <c r="Z53" s="4">
        <f t="shared" si="7"/>
        <v>7.8420400847574248E-2</v>
      </c>
      <c r="AA53">
        <f t="shared" ref="AA53:AA63" si="11">STDEV(K32,Q32,AD32)</f>
        <v>8.1779656693400052E-2</v>
      </c>
    </row>
    <row r="54" spans="2:30" x14ac:dyDescent="0.3">
      <c r="B54" s="2">
        <v>10</v>
      </c>
      <c r="C54" s="6">
        <f t="shared" si="3"/>
        <v>0.69974600065052928</v>
      </c>
      <c r="D54" s="6">
        <f t="shared" si="4"/>
        <v>0.53830564009973936</v>
      </c>
      <c r="E54" s="6">
        <f t="shared" si="8"/>
        <v>0.47786757231562393</v>
      </c>
      <c r="F54" s="6">
        <f t="shared" ref="F54:F63" si="12">AVERAGE(F33,Y33)</f>
        <v>0.46019828098219118</v>
      </c>
      <c r="G54" s="6"/>
      <c r="H54" s="6"/>
      <c r="I54" s="4"/>
      <c r="J54" s="6">
        <v>10</v>
      </c>
      <c r="K54" s="4">
        <f t="shared" si="0"/>
        <v>0.72981385104386209</v>
      </c>
      <c r="L54" s="4">
        <f t="shared" si="5"/>
        <v>0.68723247884291816</v>
      </c>
      <c r="M54" s="4">
        <f t="shared" si="9"/>
        <v>0.46796304666361505</v>
      </c>
      <c r="N54" s="4">
        <f t="shared" ref="N54:N63" si="13">AVERAGE(L33,R33,AE33)</f>
        <v>0.5231634100080258</v>
      </c>
      <c r="O54" s="4"/>
      <c r="P54" s="4"/>
      <c r="Q54" s="4"/>
      <c r="R54" s="6">
        <v>10</v>
      </c>
      <c r="S54" s="4">
        <f t="shared" si="2"/>
        <v>1.2333552015127277E-2</v>
      </c>
      <c r="T54" s="4">
        <f t="shared" si="6"/>
        <v>0.14036364994531086</v>
      </c>
      <c r="U54" s="4">
        <f t="shared" si="10"/>
        <v>0.20812507715000764</v>
      </c>
      <c r="V54" s="4">
        <f t="shared" ref="V54:V62" si="14">STDEV(F33,Y33)</f>
        <v>0.47818311664028118</v>
      </c>
      <c r="W54" s="4"/>
      <c r="X54" s="4"/>
      <c r="Y54" s="4">
        <f t="shared" si="1"/>
        <v>2.4098817532595983E-2</v>
      </c>
      <c r="Z54" s="4">
        <f t="shared" si="7"/>
        <v>6.6643748787799939E-2</v>
      </c>
      <c r="AA54">
        <f t="shared" si="11"/>
        <v>5.2483837488009166E-2</v>
      </c>
      <c r="AB54">
        <f t="shared" ref="AB54:AB63" si="15">STDEV(L33,R33,AE33)</f>
        <v>0.10166228987183792</v>
      </c>
    </row>
    <row r="55" spans="2:30" x14ac:dyDescent="0.3">
      <c r="B55" s="2">
        <v>9</v>
      </c>
      <c r="C55" s="6">
        <f t="shared" si="3"/>
        <v>0.72242226577903068</v>
      </c>
      <c r="D55" s="6">
        <f t="shared" si="4"/>
        <v>0.75894921731404241</v>
      </c>
      <c r="E55" s="6">
        <f t="shared" si="8"/>
        <v>0.37183032608675415</v>
      </c>
      <c r="F55" s="6">
        <f t="shared" si="12"/>
        <v>0.5853608117003205</v>
      </c>
      <c r="G55" s="6">
        <f t="shared" ref="G55:G63" si="16">AVERAGE(G34,Z34)</f>
        <v>0.49130964037324809</v>
      </c>
      <c r="H55" s="6"/>
      <c r="I55" s="4"/>
      <c r="J55" s="6">
        <v>9</v>
      </c>
      <c r="K55" s="4">
        <f t="shared" si="0"/>
        <v>0.67771750094142458</v>
      </c>
      <c r="L55" s="4">
        <f t="shared" si="5"/>
        <v>0.76267211944665991</v>
      </c>
      <c r="M55" s="4">
        <f t="shared" si="9"/>
        <v>0.64248309318064123</v>
      </c>
      <c r="N55" s="4">
        <f t="shared" si="13"/>
        <v>0.59419947412203089</v>
      </c>
      <c r="O55" s="4">
        <f t="shared" ref="O55:O63" si="17">AVERAGE(M34,S34,AF34)</f>
        <v>0.68478015706131501</v>
      </c>
      <c r="P55" s="4"/>
      <c r="Q55" s="4"/>
      <c r="R55" s="6">
        <v>9</v>
      </c>
      <c r="S55" s="4">
        <f t="shared" si="2"/>
        <v>1.6174571578308646E-2</v>
      </c>
      <c r="T55" s="4">
        <f t="shared" si="6"/>
        <v>6.558083466268444E-2</v>
      </c>
      <c r="U55" s="4">
        <f t="shared" si="10"/>
        <v>7.6293358966992533E-2</v>
      </c>
      <c r="V55" s="4">
        <f t="shared" si="14"/>
        <v>0.35811555286847474</v>
      </c>
      <c r="W55" s="4">
        <f t="shared" ref="W55:W62" si="18">STDEV(G34,Z34)</f>
        <v>0.17246675619893581</v>
      </c>
      <c r="X55" s="4"/>
      <c r="Y55" s="4">
        <f t="shared" si="1"/>
        <v>9.8337766665376348E-3</v>
      </c>
      <c r="Z55" s="4">
        <f t="shared" si="7"/>
        <v>1.8028951135493493E-2</v>
      </c>
      <c r="AA55">
        <f t="shared" si="11"/>
        <v>4.3417512226214712E-2</v>
      </c>
      <c r="AB55">
        <f t="shared" si="15"/>
        <v>7.6232886548466307E-3</v>
      </c>
      <c r="AC55">
        <f t="shared" ref="AC55:AC63" si="19">STDEV(M34,S34,AF34)</f>
        <v>6.7696058780147561E-2</v>
      </c>
    </row>
    <row r="56" spans="2:30" x14ac:dyDescent="0.3">
      <c r="B56" s="2">
        <v>8</v>
      </c>
      <c r="C56" s="6">
        <f t="shared" si="3"/>
        <v>0.70812745610053129</v>
      </c>
      <c r="D56" s="6">
        <f t="shared" si="4"/>
        <v>0.71351726573640195</v>
      </c>
      <c r="E56" s="6">
        <f t="shared" si="8"/>
        <v>0.69857104686599425</v>
      </c>
      <c r="F56" s="6">
        <f t="shared" si="12"/>
        <v>0.40597168678017004</v>
      </c>
      <c r="G56" s="6">
        <f t="shared" si="16"/>
        <v>0.6024790163111664</v>
      </c>
      <c r="H56" s="6">
        <f t="shared" ref="H56:H63" si="20">AVERAGE(H35,AA35)</f>
        <v>0.44258581377456963</v>
      </c>
      <c r="I56" s="4"/>
      <c r="J56" s="6">
        <v>8</v>
      </c>
      <c r="K56" s="4">
        <f t="shared" si="0"/>
        <v>0.62619132077118711</v>
      </c>
      <c r="L56" s="4">
        <f t="shared" si="5"/>
        <v>0.75963728030820554</v>
      </c>
      <c r="M56" s="4">
        <f t="shared" si="9"/>
        <v>0.69758732054759121</v>
      </c>
      <c r="N56" s="4">
        <f t="shared" si="13"/>
        <v>0.69059618316941052</v>
      </c>
      <c r="O56" s="4">
        <f t="shared" si="17"/>
        <v>0.6649448194757821</v>
      </c>
      <c r="P56" s="4">
        <f t="shared" ref="P56:P63" si="21">AVERAGE(N35,T35,AG35)</f>
        <v>0.46412009876865651</v>
      </c>
      <c r="Q56" s="4">
        <f t="shared" ref="Q56:Q62" si="22">AH35</f>
        <v>0.4950856901587663</v>
      </c>
      <c r="R56" s="6">
        <v>8</v>
      </c>
      <c r="S56" s="4">
        <f t="shared" si="2"/>
        <v>2.2245686538336319E-3</v>
      </c>
      <c r="T56" s="4">
        <f t="shared" si="6"/>
        <v>1.7403187051877458E-2</v>
      </c>
      <c r="U56" s="4">
        <f t="shared" si="10"/>
        <v>3.9985172595066815E-2</v>
      </c>
      <c r="V56" s="4">
        <f t="shared" si="14"/>
        <v>0.36028840855015187</v>
      </c>
      <c r="W56" s="4">
        <f t="shared" si="18"/>
        <v>0.22719191865658267</v>
      </c>
      <c r="X56" s="4">
        <f t="shared" ref="X56:X62" si="23">STDEV(H35,AA35)</f>
        <v>0.13208994698518828</v>
      </c>
      <c r="Y56" s="4">
        <f t="shared" si="1"/>
        <v>4.0784603340841365E-2</v>
      </c>
      <c r="Z56" s="4">
        <f t="shared" si="7"/>
        <v>1.836841315124953E-2</v>
      </c>
      <c r="AA56">
        <f t="shared" si="11"/>
        <v>3.4046245080249601E-2</v>
      </c>
      <c r="AB56">
        <f t="shared" si="15"/>
        <v>2.4307374445462143E-2</v>
      </c>
      <c r="AC56">
        <f t="shared" si="19"/>
        <v>5.1809367515203118E-2</v>
      </c>
      <c r="AD56">
        <f t="shared" ref="AD56:AD63" si="24">STDEV(N35,T35,AG35)</f>
        <v>0.10768210170099474</v>
      </c>
    </row>
    <row r="57" spans="2:30" x14ac:dyDescent="0.3">
      <c r="B57" s="2">
        <v>7</v>
      </c>
      <c r="C57" s="6">
        <f t="shared" si="3"/>
        <v>0.70261511428258183</v>
      </c>
      <c r="D57" s="6">
        <f t="shared" si="4"/>
        <v>0.61535504545170938</v>
      </c>
      <c r="E57" s="6">
        <f t="shared" si="8"/>
        <v>0.64190743334632749</v>
      </c>
      <c r="F57" s="6">
        <f t="shared" si="12"/>
        <v>0.74923025330945037</v>
      </c>
      <c r="G57" s="6">
        <f t="shared" si="16"/>
        <v>0.32445204268392036</v>
      </c>
      <c r="H57" s="6">
        <f t="shared" si="20"/>
        <v>0.54729030721151095</v>
      </c>
      <c r="I57" s="4"/>
      <c r="J57" s="6">
        <v>7</v>
      </c>
      <c r="K57" s="4">
        <f t="shared" si="0"/>
        <v>0.52285214879644448</v>
      </c>
      <c r="L57" s="4">
        <f t="shared" si="5"/>
        <v>0.78079033775520523</v>
      </c>
      <c r="M57" s="4">
        <f t="shared" si="9"/>
        <v>0.74631109605743973</v>
      </c>
      <c r="N57" s="4">
        <f t="shared" si="13"/>
        <v>0.75308283423719724</v>
      </c>
      <c r="O57" s="4">
        <f t="shared" si="17"/>
        <v>0.76410546633439191</v>
      </c>
      <c r="P57" s="4">
        <f t="shared" si="21"/>
        <v>0.66320200559167375</v>
      </c>
      <c r="Q57" s="4">
        <f t="shared" si="22"/>
        <v>0.8617984530330578</v>
      </c>
      <c r="R57" s="6">
        <v>7</v>
      </c>
      <c r="S57" s="4">
        <f t="shared" si="2"/>
        <v>6.9921653555151458E-3</v>
      </c>
      <c r="T57" s="4">
        <f t="shared" si="6"/>
        <v>8.0919760017017034E-2</v>
      </c>
      <c r="U57" s="4">
        <f t="shared" si="10"/>
        <v>6.6073573539482719E-2</v>
      </c>
      <c r="V57" s="4">
        <f t="shared" si="14"/>
        <v>8.4723589726398624E-2</v>
      </c>
      <c r="W57" s="4">
        <f t="shared" si="18"/>
        <v>0.29088920906457549</v>
      </c>
      <c r="X57" s="4">
        <f t="shared" si="23"/>
        <v>0.24532044112350604</v>
      </c>
      <c r="Y57" s="4">
        <f t="shared" si="1"/>
        <v>3.3731806090359862E-2</v>
      </c>
      <c r="Z57" s="4">
        <f t="shared" si="7"/>
        <v>1.0025852284894396E-2</v>
      </c>
      <c r="AA57">
        <f t="shared" si="11"/>
        <v>1.2736618724328115E-2</v>
      </c>
      <c r="AB57">
        <f t="shared" si="15"/>
        <v>1.7693853843774743E-2</v>
      </c>
      <c r="AC57">
        <f t="shared" si="19"/>
        <v>3.576222417311304E-2</v>
      </c>
      <c r="AD57">
        <f t="shared" si="24"/>
        <v>0.13366361501869578</v>
      </c>
    </row>
    <row r="58" spans="2:30" x14ac:dyDescent="0.3">
      <c r="B58" s="2">
        <v>6</v>
      </c>
      <c r="C58" s="6">
        <f t="shared" si="3"/>
        <v>0.63168140621779645</v>
      </c>
      <c r="D58" s="6">
        <f t="shared" si="4"/>
        <v>0.71652977852326349</v>
      </c>
      <c r="E58" s="6">
        <f t="shared" si="8"/>
        <v>0.57666562787034925</v>
      </c>
      <c r="F58" s="6">
        <f t="shared" si="12"/>
        <v>0.64752807306667526</v>
      </c>
      <c r="G58" s="6">
        <f t="shared" si="16"/>
        <v>0.76409143120488321</v>
      </c>
      <c r="H58" s="6">
        <f t="shared" si="20"/>
        <v>0.37378457400339671</v>
      </c>
      <c r="I58" s="4"/>
      <c r="J58" s="6">
        <v>6</v>
      </c>
      <c r="K58" s="4">
        <f t="shared" si="0"/>
        <v>0.43074276660615274</v>
      </c>
      <c r="L58" s="4">
        <f t="shared" si="5"/>
        <v>0.53233472356590517</v>
      </c>
      <c r="M58" s="4">
        <f t="shared" si="9"/>
        <v>0.58878330298404213</v>
      </c>
      <c r="N58" s="4">
        <f t="shared" si="13"/>
        <v>0.57771887512612385</v>
      </c>
      <c r="O58" s="4">
        <f t="shared" si="17"/>
        <v>0.72842797756580469</v>
      </c>
      <c r="P58" s="4">
        <f t="shared" si="21"/>
        <v>0.75400294467174245</v>
      </c>
      <c r="Q58" s="4">
        <f t="shared" si="22"/>
        <v>0.83469713437695647</v>
      </c>
      <c r="R58" s="6">
        <v>6</v>
      </c>
      <c r="S58" s="4">
        <f t="shared" si="2"/>
        <v>1.8414308591711608E-2</v>
      </c>
      <c r="T58" s="4">
        <f t="shared" si="6"/>
        <v>6.0650257192815214E-2</v>
      </c>
      <c r="U58" s="4">
        <f t="shared" si="10"/>
        <v>0.11301110824221915</v>
      </c>
      <c r="V58" s="4">
        <f t="shared" si="14"/>
        <v>3.7613531681605167E-2</v>
      </c>
      <c r="W58" s="4">
        <f t="shared" si="18"/>
        <v>1.8804064574407073E-3</v>
      </c>
      <c r="X58" s="4">
        <f t="shared" si="23"/>
        <v>0.22948285074724578</v>
      </c>
      <c r="Y58" s="4">
        <f t="shared" si="1"/>
        <v>4.451333288733661E-2</v>
      </c>
      <c r="Z58" s="4">
        <f t="shared" si="7"/>
        <v>8.4427842940188666E-2</v>
      </c>
      <c r="AA58">
        <f t="shared" si="11"/>
        <v>1.9086526609742201E-2</v>
      </c>
      <c r="AB58">
        <f t="shared" si="15"/>
        <v>6.5863416204056641E-2</v>
      </c>
      <c r="AC58">
        <f t="shared" si="19"/>
        <v>1.6421415480858827E-2</v>
      </c>
      <c r="AD58">
        <f t="shared" si="24"/>
        <v>8.4694258852906976E-2</v>
      </c>
    </row>
    <row r="59" spans="2:30" x14ac:dyDescent="0.3">
      <c r="B59" s="2">
        <v>5</v>
      </c>
      <c r="C59" s="6">
        <f t="shared" si="3"/>
        <v>0.51361926519663603</v>
      </c>
      <c r="D59" s="6">
        <f t="shared" si="4"/>
        <v>0.61816078215269399</v>
      </c>
      <c r="E59" s="6">
        <f t="shared" si="8"/>
        <v>0.60977183209428998</v>
      </c>
      <c r="F59" s="6">
        <f t="shared" si="12"/>
        <v>0.62114176765845386</v>
      </c>
      <c r="G59" s="6">
        <f t="shared" si="16"/>
        <v>0.65972362534552864</v>
      </c>
      <c r="H59" s="6">
        <f t="shared" si="20"/>
        <v>0.62704348039418223</v>
      </c>
      <c r="I59" s="4"/>
      <c r="J59" s="6">
        <v>5</v>
      </c>
      <c r="K59" s="4">
        <f t="shared" si="0"/>
        <v>0.68221534073925094</v>
      </c>
      <c r="L59" s="4">
        <f t="shared" si="5"/>
        <v>0.49966756442375254</v>
      </c>
      <c r="M59" s="4">
        <f t="shared" si="9"/>
        <v>0.50483753213327576</v>
      </c>
      <c r="N59" s="4">
        <f t="shared" si="13"/>
        <v>0.46408858562764171</v>
      </c>
      <c r="O59" s="4">
        <f t="shared" si="17"/>
        <v>0.5457675949728048</v>
      </c>
      <c r="P59" s="4">
        <f t="shared" si="21"/>
        <v>0.59069471554362363</v>
      </c>
      <c r="Q59" s="4">
        <f t="shared" si="22"/>
        <v>0.82911844181267258</v>
      </c>
      <c r="R59" s="6">
        <v>5</v>
      </c>
      <c r="S59" s="4">
        <f t="shared" si="2"/>
        <v>2.5785392370894594E-2</v>
      </c>
      <c r="T59" s="4">
        <f t="shared" si="6"/>
        <v>0.11852133083771402</v>
      </c>
      <c r="U59" s="4">
        <f t="shared" si="10"/>
        <v>8.9549744997530212E-2</v>
      </c>
      <c r="V59" s="4">
        <f t="shared" si="14"/>
        <v>4.556518721445546E-2</v>
      </c>
      <c r="W59" s="4">
        <f t="shared" si="18"/>
        <v>7.5230672699557397E-2</v>
      </c>
      <c r="X59" s="4">
        <f t="shared" si="23"/>
        <v>0.28099990070022179</v>
      </c>
      <c r="Y59" s="4">
        <f t="shared" si="1"/>
        <v>8.069892781964667E-3</v>
      </c>
      <c r="Z59" s="4">
        <f t="shared" si="7"/>
        <v>7.6499981451582613E-2</v>
      </c>
      <c r="AA59">
        <f t="shared" si="11"/>
        <v>2.4035897966568298E-2</v>
      </c>
      <c r="AB59">
        <f t="shared" si="15"/>
        <v>6.4852184637899254E-2</v>
      </c>
      <c r="AC59">
        <f t="shared" si="19"/>
        <v>2.4902944981298376E-2</v>
      </c>
      <c r="AD59">
        <f t="shared" si="24"/>
        <v>0.17729767396409951</v>
      </c>
    </row>
    <row r="60" spans="2:30" x14ac:dyDescent="0.3">
      <c r="B60" s="2">
        <v>4</v>
      </c>
      <c r="C60" s="6">
        <f t="shared" si="3"/>
        <v>0.63805279113716362</v>
      </c>
      <c r="D60" s="6">
        <f t="shared" si="4"/>
        <v>0.78977477656090445</v>
      </c>
      <c r="E60" s="6">
        <f t="shared" si="8"/>
        <v>0.75309838729372514</v>
      </c>
      <c r="F60" s="6">
        <f t="shared" si="12"/>
        <v>0.70628154061950543</v>
      </c>
      <c r="G60" s="6">
        <f t="shared" si="16"/>
        <v>0.58778262134325154</v>
      </c>
      <c r="H60" s="6">
        <f t="shared" si="20"/>
        <v>0.68615751205523878</v>
      </c>
      <c r="I60" s="4"/>
      <c r="J60" s="6">
        <v>4</v>
      </c>
      <c r="K60" s="4">
        <f t="shared" si="0"/>
        <v>0.82480081543484796</v>
      </c>
      <c r="L60" s="4">
        <f t="shared" si="5"/>
        <v>0.64648026184820895</v>
      </c>
      <c r="M60" s="4">
        <f t="shared" si="9"/>
        <v>0.63593277300181084</v>
      </c>
      <c r="N60" s="4">
        <f t="shared" si="13"/>
        <v>0.61074540410185973</v>
      </c>
      <c r="O60" s="4">
        <f t="shared" si="17"/>
        <v>0.56354496195637394</v>
      </c>
      <c r="P60" s="4">
        <f t="shared" si="21"/>
        <v>0.53593342309056191</v>
      </c>
      <c r="Q60" s="4">
        <f t="shared" si="22"/>
        <v>0.8721656809112821</v>
      </c>
      <c r="R60" s="6">
        <v>4</v>
      </c>
      <c r="S60" s="4">
        <f t="shared" si="2"/>
        <v>1.6736333054091841E-2</v>
      </c>
      <c r="T60" s="4">
        <f t="shared" si="6"/>
        <v>8.0634280426410271E-2</v>
      </c>
      <c r="U60" s="4">
        <f t="shared" si="10"/>
        <v>4.424610659587323E-3</v>
      </c>
      <c r="V60" s="4">
        <f t="shared" si="14"/>
        <v>1.9584070698568392E-3</v>
      </c>
      <c r="W60" s="4">
        <f t="shared" si="18"/>
        <v>0.13800242519025324</v>
      </c>
      <c r="X60" s="4">
        <f t="shared" si="23"/>
        <v>0.26155897821726254</v>
      </c>
      <c r="Y60" s="4">
        <f t="shared" si="1"/>
        <v>2.7690339690187252E-2</v>
      </c>
      <c r="Z60" s="4">
        <f t="shared" si="7"/>
        <v>2.6699468914091747E-2</v>
      </c>
      <c r="AA60">
        <f t="shared" si="11"/>
        <v>2.0587189407751363E-2</v>
      </c>
      <c r="AB60">
        <f t="shared" si="15"/>
        <v>2.6579084882198952E-2</v>
      </c>
      <c r="AC60">
        <f t="shared" si="19"/>
        <v>6.5612656081876245E-3</v>
      </c>
      <c r="AD60">
        <f t="shared" si="24"/>
        <v>0.1409155809971161</v>
      </c>
    </row>
    <row r="61" spans="2:30" x14ac:dyDescent="0.3">
      <c r="B61" s="2">
        <v>3</v>
      </c>
      <c r="C61" s="6">
        <f t="shared" si="3"/>
        <v>0.41664805865272869</v>
      </c>
      <c r="D61" s="6">
        <f t="shared" si="4"/>
        <v>0.34136730155976447</v>
      </c>
      <c r="E61" s="6">
        <f t="shared" si="8"/>
        <v>0.37202288581087117</v>
      </c>
      <c r="F61" s="6">
        <f t="shared" si="12"/>
        <v>0.32563558949126059</v>
      </c>
      <c r="G61" s="6">
        <f t="shared" si="16"/>
        <v>0.49795255300768304</v>
      </c>
      <c r="H61" s="6">
        <f t="shared" si="20"/>
        <v>0.47019541160050105</v>
      </c>
      <c r="I61" s="4"/>
      <c r="J61" s="6">
        <v>3</v>
      </c>
      <c r="K61" s="4">
        <f t="shared" si="0"/>
        <v>0.6354077268391578</v>
      </c>
      <c r="L61" s="4">
        <f t="shared" si="5"/>
        <v>0.49606889363751933</v>
      </c>
      <c r="M61" s="4">
        <f t="shared" si="9"/>
        <v>0.51067738029087861</v>
      </c>
      <c r="N61" s="4">
        <f t="shared" si="13"/>
        <v>0.47004059566420781</v>
      </c>
      <c r="O61" s="4">
        <f t="shared" si="17"/>
        <v>0.45076591899396767</v>
      </c>
      <c r="P61" s="4">
        <f t="shared" si="21"/>
        <v>0.39617899854193356</v>
      </c>
      <c r="Q61" s="4">
        <f t="shared" si="22"/>
        <v>0.86699967052385407</v>
      </c>
      <c r="R61" s="6">
        <v>3</v>
      </c>
      <c r="S61" s="4">
        <f t="shared" si="2"/>
        <v>6.9077612282659018E-2</v>
      </c>
      <c r="T61" s="4">
        <f t="shared" si="6"/>
        <v>0.14865910907837615</v>
      </c>
      <c r="U61" s="4">
        <f t="shared" si="10"/>
        <v>7.9250934091491337E-2</v>
      </c>
      <c r="V61" s="4">
        <f t="shared" si="14"/>
        <v>9.619241143315653E-2</v>
      </c>
      <c r="W61" s="4">
        <f t="shared" si="18"/>
        <v>3.6457447654026497E-2</v>
      </c>
      <c r="X61" s="4">
        <f t="shared" si="23"/>
        <v>6.706643858037846E-2</v>
      </c>
      <c r="Y61" s="4">
        <f t="shared" si="1"/>
        <v>7.1752104668717454E-2</v>
      </c>
      <c r="Z61" s="4">
        <f t="shared" si="7"/>
        <v>1.488977279520119E-2</v>
      </c>
      <c r="AA61">
        <f t="shared" si="11"/>
        <v>1.5676682608147943E-2</v>
      </c>
      <c r="AB61">
        <f t="shared" si="15"/>
        <v>3.9023277375142496E-2</v>
      </c>
      <c r="AC61">
        <f t="shared" si="19"/>
        <v>1.7047090324374143E-2</v>
      </c>
      <c r="AD61">
        <f t="shared" si="24"/>
        <v>5.4546050433602847E-2</v>
      </c>
    </row>
    <row r="62" spans="2:30" x14ac:dyDescent="0.3">
      <c r="B62" s="2">
        <v>2</v>
      </c>
      <c r="C62" s="6">
        <f t="shared" si="3"/>
        <v>0.3380505080191184</v>
      </c>
      <c r="D62" s="6">
        <f t="shared" si="4"/>
        <v>0.21597463279974924</v>
      </c>
      <c r="E62" s="6">
        <f t="shared" si="8"/>
        <v>0.19615205048116918</v>
      </c>
      <c r="F62" s="6">
        <f t="shared" si="12"/>
        <v>0.15375906521468308</v>
      </c>
      <c r="G62" s="6">
        <f t="shared" si="16"/>
        <v>0.14358993024763456</v>
      </c>
      <c r="H62" s="6">
        <f t="shared" si="20"/>
        <v>6.741478873326634E-2</v>
      </c>
      <c r="I62" s="4"/>
      <c r="J62" s="6">
        <v>2</v>
      </c>
      <c r="K62" s="4">
        <f t="shared" si="0"/>
        <v>0.44854584127668279</v>
      </c>
      <c r="L62" s="4">
        <f t="shared" si="5"/>
        <v>0.31532140061761799</v>
      </c>
      <c r="M62" s="4">
        <f t="shared" si="9"/>
        <v>0.33400546408033777</v>
      </c>
      <c r="N62" s="4">
        <f t="shared" si="13"/>
        <v>0.27126574962616451</v>
      </c>
      <c r="O62" s="4">
        <f t="shared" si="17"/>
        <v>0.29230111889594274</v>
      </c>
      <c r="P62" s="4">
        <f t="shared" si="21"/>
        <v>0.24732737425183668</v>
      </c>
      <c r="Q62" s="4">
        <f t="shared" si="22"/>
        <v>0.85208919031040742</v>
      </c>
      <c r="R62" s="6">
        <v>2</v>
      </c>
      <c r="S62" s="4">
        <f t="shared" si="2"/>
        <v>4.6386663198121542E-2</v>
      </c>
      <c r="T62" s="4">
        <f t="shared" si="6"/>
        <v>3.0958028654601906E-2</v>
      </c>
      <c r="U62" s="4">
        <f t="shared" si="10"/>
        <v>6.9656879114716004E-3</v>
      </c>
      <c r="V62" s="4">
        <f t="shared" si="14"/>
        <v>1.6491997846806303E-2</v>
      </c>
      <c r="W62" s="4">
        <f t="shared" si="18"/>
        <v>2.336028270703568E-2</v>
      </c>
      <c r="X62" s="4">
        <f t="shared" si="23"/>
        <v>5.1925941925237981E-3</v>
      </c>
      <c r="Y62" s="4">
        <f t="shared" si="1"/>
        <v>6.9767983814209719E-2</v>
      </c>
      <c r="Z62" s="4">
        <f t="shared" si="7"/>
        <v>2.1749238174240518E-2</v>
      </c>
      <c r="AA62">
        <f t="shared" si="11"/>
        <v>1.3737412666012057E-2</v>
      </c>
      <c r="AB62">
        <f t="shared" si="15"/>
        <v>8.7165902656125588E-2</v>
      </c>
      <c r="AC62">
        <f t="shared" si="19"/>
        <v>3.5546708807573109E-2</v>
      </c>
      <c r="AD62">
        <f t="shared" si="24"/>
        <v>3.3235845926076188E-2</v>
      </c>
    </row>
    <row r="63" spans="2:30" x14ac:dyDescent="0.3">
      <c r="B63" s="2">
        <v>1</v>
      </c>
      <c r="C63" s="6">
        <f t="shared" si="3"/>
        <v>0.2623630047838002</v>
      </c>
      <c r="D63" s="6">
        <f t="shared" si="4"/>
        <v>0.25399589045272092</v>
      </c>
      <c r="E63" s="6">
        <f t="shared" si="8"/>
        <v>0.31234098364078766</v>
      </c>
      <c r="F63" s="6">
        <f t="shared" si="12"/>
        <v>0.28007418620015634</v>
      </c>
      <c r="G63" s="6">
        <f t="shared" si="16"/>
        <v>0.1987299349308817</v>
      </c>
      <c r="H63" s="6">
        <f t="shared" si="20"/>
        <v>0.10190899981871969</v>
      </c>
      <c r="I63" s="4"/>
      <c r="J63" s="6">
        <v>1</v>
      </c>
      <c r="K63" s="4">
        <f t="shared" si="0"/>
        <v>0.4422475624498976</v>
      </c>
      <c r="L63" s="4">
        <f t="shared" si="5"/>
        <v>0.34339408269037369</v>
      </c>
      <c r="M63" s="4">
        <f t="shared" si="9"/>
        <v>0.41949478742226248</v>
      </c>
      <c r="N63" s="4">
        <f t="shared" si="13"/>
        <v>0.35290107037755331</v>
      </c>
      <c r="O63" s="4">
        <f t="shared" si="17"/>
        <v>0.45749427631152101</v>
      </c>
      <c r="P63" s="4">
        <f t="shared" si="21"/>
        <v>0.47848205088639068</v>
      </c>
      <c r="Q63" s="4">
        <f>AH42</f>
        <v>0.73401225554000926</v>
      </c>
      <c r="R63" s="6">
        <v>1</v>
      </c>
      <c r="S63" s="4">
        <f>STDEV(C42,V42)</f>
        <v>1.0750252205784084E-2</v>
      </c>
      <c r="T63" s="4">
        <f t="shared" ref="T63:X63" si="25">STDEV(D42,W42)</f>
        <v>6.474326240319736E-2</v>
      </c>
      <c r="U63" s="4">
        <f t="shared" si="25"/>
        <v>4.4023705491959587E-2</v>
      </c>
      <c r="V63" s="4">
        <f t="shared" si="25"/>
        <v>3.3562110618566348E-4</v>
      </c>
      <c r="W63" s="4">
        <f t="shared" si="25"/>
        <v>7.1562815094084645E-2</v>
      </c>
      <c r="X63" s="4">
        <f t="shared" si="25"/>
        <v>8.7434996357540068E-2</v>
      </c>
      <c r="Y63" s="4">
        <f t="shared" si="1"/>
        <v>0.15126965983316706</v>
      </c>
      <c r="Z63" s="4">
        <f t="shared" si="7"/>
        <v>0.11755845524578457</v>
      </c>
      <c r="AA63">
        <f t="shared" si="11"/>
        <v>8.5435084413256826E-2</v>
      </c>
      <c r="AB63">
        <f t="shared" si="15"/>
        <v>0.20290474539761152</v>
      </c>
      <c r="AC63">
        <f t="shared" si="19"/>
        <v>0.12337725441032749</v>
      </c>
      <c r="AD63">
        <f t="shared" si="24"/>
        <v>0.15357609221958327</v>
      </c>
    </row>
    <row r="64" spans="2:30" x14ac:dyDescent="0.3">
      <c r="B64" s="2"/>
      <c r="C64" s="2"/>
      <c r="D64" s="2"/>
      <c r="E64" s="2"/>
      <c r="F64" s="2"/>
      <c r="G64" s="2"/>
      <c r="H64" s="2"/>
      <c r="J64" s="1"/>
    </row>
    <row r="66" spans="2:14" x14ac:dyDescent="0.3">
      <c r="B66" t="s">
        <v>8</v>
      </c>
      <c r="C66">
        <f>(AVERAGE(AB27:AB42)+AVERAGE(I27:I42)+AVERAGE(O27:O42)+AVERAGE(C27:C42)+AVERAGE(V28:V42))/5</f>
        <v>0.58193543582816398</v>
      </c>
      <c r="D66">
        <f>(AVERAGE(AC27:AC42)+AVERAGE(J27:J42)+AVERAGE(P27:P42)+AVERAGE(D27:D42)+AVERAGE(W28:W42))/5</f>
        <v>0.56211183058401892</v>
      </c>
      <c r="E66">
        <f>(AVERAGE(AD27:AD42)+AVERAGE(K27:K42)+AVERAGE(Q27:Q42)+AVERAGE(E27:E42)+AVERAGE(X28:X42))/5</f>
        <v>0.51081255326417785</v>
      </c>
      <c r="F66">
        <f>(AVERAGE(AE27:AE42)+AVERAGE(L27:L42)+AVERAGE(R27:R42)+AVERAGE(F27:F42)+AVERAGE(Y28:Y42))/5</f>
        <v>0.51587538112452758</v>
      </c>
      <c r="G66">
        <f>(AVERAGE(AF27:AF42)+AVERAGE(M27:M42)+AVERAGE(S27:S42)+AVERAGE(G27:G42)+AVERAGE(Z28:Z42))/5</f>
        <v>0.53325818812444681</v>
      </c>
      <c r="H66">
        <f>(AVERAGE(AG27:AG42)+AVERAGE(N27:N42)+AVERAGE(T27:T42)+AVERAGE(H27:H42)+AVERAGE(AA28:AA42))/5</f>
        <v>0.47556466523055069</v>
      </c>
      <c r="J66" t="s">
        <v>3</v>
      </c>
    </row>
    <row r="67" spans="2:14" x14ac:dyDescent="0.3">
      <c r="C67">
        <f>STDEV(AVERAGE(AB27:AB42),AVERAGE(I27:I42),AVERAGE(O27:O42),AVERAGE(C27:C42),AVERAGE(V28:V42))</f>
        <v>4.9875232651959388E-2</v>
      </c>
      <c r="D67">
        <f>STDEV(AVERAGE(AC27:AC42),AVERAGE(J27:J42),AVERAGE(P27:P42),AVERAGE(D27:D42),AVERAGE(W28:W42))</f>
        <v>3.1615591629393341E-2</v>
      </c>
      <c r="E67">
        <f>STDEV(AVERAGE(AD27:AD42),AVERAGE(K27:K42),AVERAGE(Q27:Q42),AVERAGE(E27:E42),AVERAGE(X28:X42))</f>
        <v>4.4423234830574095E-2</v>
      </c>
      <c r="F67">
        <f>STDEV(AVERAGE(AE27:AE42),AVERAGE(L27:L42),AVERAGE(R27:R42),AVERAGE(F27:F42),AVERAGE(Y28:Y42))</f>
        <v>7.9712227669050076E-2</v>
      </c>
      <c r="G67">
        <f>STDEV(AVERAGE(AF27:AF42),AVERAGE(M27:M42),AVERAGE(S27:S42),AVERAGE(G27:G42),AVERAGE(Z28:Z42))</f>
        <v>6.3462572922559579E-2</v>
      </c>
      <c r="H67">
        <f>STDEV(AVERAGE(AG27:AG42),AVERAGE(N27:N42),AVERAGE(T27:T42),AVERAGE(H27:H42),AVERAGE(AA28:AA42))</f>
        <v>0.1007257343186399</v>
      </c>
      <c r="J67" t="s">
        <v>4</v>
      </c>
      <c r="K67" t="s">
        <v>20</v>
      </c>
    </row>
    <row r="69" spans="2:14" ht="15" thickBot="1" x14ac:dyDescent="0.35"/>
    <row r="70" spans="2:14" x14ac:dyDescent="0.3">
      <c r="C70" s="10"/>
      <c r="D70" s="11"/>
      <c r="E70" s="11"/>
      <c r="F70" s="11"/>
      <c r="G70" s="11"/>
      <c r="H70" s="12"/>
      <c r="I70" s="11"/>
      <c r="J70" s="11"/>
      <c r="K70" s="11"/>
      <c r="L70" s="13"/>
    </row>
    <row r="71" spans="2:14" x14ac:dyDescent="0.3">
      <c r="C71" s="14"/>
      <c r="D71" s="15"/>
      <c r="E71" s="15"/>
      <c r="F71" s="15"/>
      <c r="G71" s="15"/>
      <c r="H71" s="16"/>
      <c r="I71" s="15"/>
      <c r="J71" s="15"/>
      <c r="K71" s="15"/>
      <c r="L71" s="17"/>
    </row>
    <row r="72" spans="2:14" x14ac:dyDescent="0.3">
      <c r="C72" s="14"/>
      <c r="D72" s="18" t="s">
        <v>9</v>
      </c>
      <c r="E72" s="15"/>
      <c r="F72" s="15"/>
      <c r="G72" s="15"/>
      <c r="H72" s="16"/>
      <c r="I72" s="15"/>
      <c r="J72" s="15"/>
      <c r="K72" s="15"/>
      <c r="L72" s="17"/>
      <c r="N72" s="4"/>
    </row>
    <row r="73" spans="2:14" x14ac:dyDescent="0.3">
      <c r="C73" s="14"/>
      <c r="D73" s="15"/>
      <c r="E73" s="15"/>
      <c r="F73" s="15"/>
      <c r="G73" s="15"/>
      <c r="H73" s="16"/>
      <c r="I73" s="15"/>
      <c r="J73" s="15"/>
      <c r="K73" s="15"/>
      <c r="L73" s="17"/>
    </row>
    <row r="74" spans="2:14" x14ac:dyDescent="0.3">
      <c r="C74" s="14"/>
      <c r="D74" s="15" t="s">
        <v>10</v>
      </c>
      <c r="E74" s="15" t="s">
        <v>3</v>
      </c>
      <c r="F74" s="15" t="s">
        <v>4</v>
      </c>
      <c r="G74" s="15" t="s">
        <v>5</v>
      </c>
      <c r="H74" s="16"/>
      <c r="I74" s="15"/>
      <c r="J74" s="15"/>
      <c r="K74" s="15"/>
      <c r="L74" s="17"/>
    </row>
    <row r="75" spans="2:14" x14ac:dyDescent="0.3">
      <c r="C75" s="14"/>
      <c r="D75" s="15">
        <v>58</v>
      </c>
      <c r="E75" s="15">
        <f>data!C66</f>
        <v>0.58193543582816398</v>
      </c>
      <c r="F75" s="15">
        <f>data!C67</f>
        <v>4.9875232651959388E-2</v>
      </c>
      <c r="G75" s="15">
        <v>5</v>
      </c>
      <c r="H75" s="16"/>
      <c r="I75" s="15"/>
      <c r="J75" s="15"/>
      <c r="K75" s="15"/>
      <c r="L75" s="17"/>
    </row>
    <row r="76" spans="2:14" x14ac:dyDescent="0.3">
      <c r="C76" s="14"/>
      <c r="D76" s="15">
        <v>46</v>
      </c>
      <c r="E76" s="15">
        <f>data!D66</f>
        <v>0.56211183058401892</v>
      </c>
      <c r="F76" s="15">
        <f>data!D67</f>
        <v>3.1615591629393341E-2</v>
      </c>
      <c r="G76" s="15">
        <v>5</v>
      </c>
      <c r="H76" s="16"/>
      <c r="I76" s="15"/>
      <c r="J76" s="15"/>
      <c r="K76" s="15"/>
      <c r="L76" s="17"/>
    </row>
    <row r="77" spans="2:14" x14ac:dyDescent="0.3">
      <c r="C77" s="14"/>
      <c r="D77" s="15">
        <v>43</v>
      </c>
      <c r="E77" s="15">
        <f>data!E66</f>
        <v>0.51081255326417785</v>
      </c>
      <c r="F77" s="15">
        <f>data!E67</f>
        <v>4.4423234830574095E-2</v>
      </c>
      <c r="G77" s="15">
        <v>5</v>
      </c>
      <c r="H77" s="16"/>
      <c r="I77" s="15"/>
      <c r="J77" s="15"/>
      <c r="K77" s="15"/>
      <c r="L77" s="17"/>
    </row>
    <row r="78" spans="2:14" x14ac:dyDescent="0.3">
      <c r="C78" s="14"/>
      <c r="D78" s="15">
        <v>40</v>
      </c>
      <c r="E78" s="15">
        <f>data!F66</f>
        <v>0.51587538112452758</v>
      </c>
      <c r="F78" s="15">
        <f>data!F67</f>
        <v>7.9712227669050076E-2</v>
      </c>
      <c r="G78" s="15">
        <v>5</v>
      </c>
      <c r="H78" s="16"/>
      <c r="I78" s="15"/>
      <c r="J78" s="15"/>
      <c r="K78" s="15"/>
      <c r="L78" s="17"/>
    </row>
    <row r="79" spans="2:14" x14ac:dyDescent="0.3">
      <c r="C79" s="14"/>
      <c r="D79" s="15">
        <v>37</v>
      </c>
      <c r="E79" s="15">
        <f>data!G66</f>
        <v>0.53325818812444681</v>
      </c>
      <c r="F79" s="15">
        <f>data!G67</f>
        <v>6.3462572922559579E-2</v>
      </c>
      <c r="G79" s="15">
        <v>5</v>
      </c>
      <c r="H79" s="16"/>
      <c r="I79" s="15"/>
      <c r="J79" s="15"/>
      <c r="K79" s="15"/>
      <c r="L79" s="17"/>
    </row>
    <row r="80" spans="2:14" x14ac:dyDescent="0.3">
      <c r="C80" s="14"/>
      <c r="D80" s="15">
        <v>34</v>
      </c>
      <c r="E80" s="15">
        <f>data!H66</f>
        <v>0.47556466523055069</v>
      </c>
      <c r="F80" s="15">
        <f>data!H67</f>
        <v>0.1007257343186399</v>
      </c>
      <c r="G80" s="15">
        <v>5</v>
      </c>
      <c r="H80" s="16"/>
      <c r="I80" s="15"/>
      <c r="J80" s="15"/>
      <c r="K80" s="15"/>
      <c r="L80" s="17"/>
    </row>
    <row r="81" spans="3:12" x14ac:dyDescent="0.3">
      <c r="C81" s="14"/>
      <c r="D81" s="15" t="s">
        <v>12</v>
      </c>
      <c r="E81" s="15">
        <f>data!I66</f>
        <v>0</v>
      </c>
      <c r="F81" s="15">
        <f>data!I67</f>
        <v>0</v>
      </c>
      <c r="G81" s="15"/>
      <c r="H81" s="16"/>
      <c r="I81" s="15"/>
      <c r="J81" s="15"/>
      <c r="K81" s="15"/>
      <c r="L81" s="17"/>
    </row>
    <row r="82" spans="3:12" x14ac:dyDescent="0.3">
      <c r="C82" s="14"/>
      <c r="D82" s="15"/>
      <c r="E82" s="15"/>
      <c r="F82" s="15"/>
      <c r="G82" s="15"/>
      <c r="H82" s="16"/>
      <c r="I82" s="15"/>
      <c r="J82" s="15"/>
      <c r="K82" s="15"/>
      <c r="L82" s="17"/>
    </row>
    <row r="83" spans="3:12" x14ac:dyDescent="0.3">
      <c r="C83" s="14"/>
      <c r="D83" s="15"/>
      <c r="E83" s="15"/>
      <c r="F83" s="15"/>
      <c r="G83" s="15"/>
      <c r="H83" s="16"/>
      <c r="I83" s="15"/>
      <c r="J83" s="15"/>
      <c r="K83" s="15"/>
      <c r="L83" s="17"/>
    </row>
    <row r="84" spans="3:12" x14ac:dyDescent="0.3">
      <c r="C84" s="14"/>
      <c r="D84" s="15"/>
      <c r="E84" s="15"/>
      <c r="F84" s="15"/>
      <c r="G84" s="15"/>
      <c r="H84" s="16"/>
      <c r="I84" s="15"/>
      <c r="J84" s="15"/>
      <c r="K84" s="15"/>
      <c r="L84" s="17"/>
    </row>
    <row r="85" spans="3:12" x14ac:dyDescent="0.3">
      <c r="C85" s="14"/>
      <c r="D85" s="15"/>
      <c r="E85" s="15"/>
      <c r="F85" s="15"/>
      <c r="G85" s="15"/>
      <c r="H85" s="16"/>
      <c r="I85" s="15"/>
      <c r="J85" s="15"/>
      <c r="K85" s="15"/>
      <c r="L85" s="17"/>
    </row>
    <row r="86" spans="3:12" ht="15" thickBot="1" x14ac:dyDescent="0.35">
      <c r="C86" s="19"/>
      <c r="D86" s="20"/>
      <c r="E86" s="20"/>
      <c r="F86" s="20"/>
      <c r="G86" s="20"/>
      <c r="H86" s="21"/>
      <c r="I86" s="20"/>
      <c r="J86" s="20"/>
      <c r="K86" s="20"/>
      <c r="L86" s="2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2019-02-11T17:10:08Z</dcterms:created>
  <dcterms:modified xsi:type="dcterms:W3CDTF">2021-11-24T16:51:38Z</dcterms:modified>
</cp:coreProperties>
</file>